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'117_(дох.)'!$A$1:$F$61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<sst xmlns="http://schemas.openxmlformats.org/spreadsheetml/2006/main" count="840" uniqueCount="464">
  <si>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</si>
  <si>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</si>
  <si>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</si>
  <si>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</si>
  <si>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</si>
  <si>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</si>
  <si>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</si>
  <si>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</si>
  <si>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</si>
  <si>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</si>
  <si>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</si>
  <si>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</si>
  <si>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</si>
  <si>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</si>
  <si>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</si>
  <si>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</si>
  <si>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</si>
  <si>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</si>
  <si>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</si>
  <si>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</si>
  <si>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</si>
  <si>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</si>
  <si>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</si>
  <si>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</si>
  <si>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</si>
  <si>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</si>
  <si>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</si>
  <si>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</si>
  <si>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</si>
  <si>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</si>
  <si>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</si>
  <si>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</si>
  <si>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</si>
  <si>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</si>
  <si>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</si>
  <si>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</si>
  <si>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</si>
  <si>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</si>
  <si>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</si>
  <si>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</si>
  <si>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</si>
  <si>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</si>
  <si>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</si>
  <si>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</si>
  <si>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</si>
  <si>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</si>
  <si>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</si>
  <si>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</si>
  <si>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</si>
  <si>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</si>
  <si>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</si>
  <si>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</si>
  <si>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</si>
  <si>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</si>
  <si>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</si>
  <si>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</si>
  <si>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</si>
  <si>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</si>
  <si>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</si>
  <si>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</si>
  <si>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</si>
  <si>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</si>
  <si>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</si>
  <si>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</si>
  <si>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</si>
  <si>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</si>
  <si>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</si>
  <si>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</si>
  <si>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</si>
  <si>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</si>
  <si>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</si>
  <si>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</si>
  <si>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</si>
  <si>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</si>
  <si>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</si>
  <si>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</si>
  <si>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</si>
  <si>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</si>
  <si>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</si>
  <si>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</si>
  <si>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</si>
  <si>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</si>
  <si>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</si>
  <si>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</si>
  <si>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</si>
  <si>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</si>
  <si>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</si>
  <si>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</si>
  <si>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</si>
  <si>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</si>
  <si>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</si>
  <si>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</si>
  <si>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</si>
  <si>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</si>
  <si>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</si>
  <si>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</si>
  <si>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</si>
  <si>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</si>
  <si>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</si>
  <si>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</si>
  <si>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</si>
  <si>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</si>
  <si>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</si>
  <si>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</si>
  <si>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</si>
  <si>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</si>
  <si>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</si>
  <si>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</si>
  <si>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</si>
  <si>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</si>
  <si>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</si>
  <si>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</si>
  <si>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</si>
  <si>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</si>
  <si>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</si>
  <si>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</si>
  <si>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</si>
  <si>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</si>
  <si>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</si>
  <si>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</si>
  <si>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</si>
  <si>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</si>
  <si>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</si>
  <si>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</si>
  <si>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</si>
  <si>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</si>
  <si>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</si>
  <si>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</si>
  <si>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</si>
  <si>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</si>
  <si>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</si>
  <si>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</si>
  <si>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</si>
  <si>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</si>
  <si>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</si>
  <si>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</si>
  <si>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</si>
  <si>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</si>
  <si>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</si>
  <si>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</si>
  <si>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</si>
  <si>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</si>
  <si>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</si>
  <si>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</si>
  <si>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</si>
  <si>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</si>
  <si>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</si>
  <si>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</si>
  <si>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</si>
  <si>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</si>
  <si>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</si>
  <si>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</si>
  <si>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</si>
  <si>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</si>
  <si>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</si>
  <si>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</si>
  <si>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</si>
  <si>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</si>
  <si>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</si>
  <si>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</si>
  <si>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</si>
  <si>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</si>
  <si>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</si>
  <si>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</si>
  <si>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</si>
  <si>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</si>
  <si>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</si>
  <si>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</si>
  <si>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</si>
  <si>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</si>
  <si>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</si>
  <si>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</si>
  <si>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</si>
  <si>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</si>
  <si>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</si>
  <si>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</si>
  <si>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</si>
  <si>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</si>
  <si>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</si>
  <si>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</si>
  <si>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</si>
  <si>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</si>
  <si>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</si>
  <si>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</si>
  <si>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</si>
  <si>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</si>
  <si>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</si>
  <si>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</si>
  <si>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</si>
  <si>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</si>
  <si>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</si>
  <si>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</si>
  <si>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</si>
  <si>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</si>
  <si>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</si>
  <si>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</si>
  <si>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</si>
  <si>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</si>
  <si>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</si>
  <si>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</si>
  <si>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</si>
  <si>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</si>
  <si>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</si>
  <si>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</si>
  <si>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</si>
  <si>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</si>
  <si>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</si>
  <si>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</si>
  <si>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</si>
  <si>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</si>
  <si>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</si>
  <si>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</si>
  <si>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</si>
  <si>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</si>
  <si>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</si>
  <si>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</si>
  <si>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</si>
  <si>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</si>
  <si>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</si>
  <si>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</si>
  <si>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</si>
  <si>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</si>
  <si>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</si>
  <si>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</si>
  <si>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</si>
  <si>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</si>
  <si>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</si>
  <si>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</si>
  <si>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</si>
  <si>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</si>
  <si>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</si>
  <si>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</si>
  <si>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</si>
  <si>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</si>
  <si>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</si>
  <si>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</si>
  <si>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</si>
  <si>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</si>
  <si>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</si>
  <si>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</si>
  <si>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</si>
  <si>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</si>
  <si>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</si>
  <si>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</si>
  <si>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</si>
  <si>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</si>
  <si>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</si>
  <si>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</si>
  <si>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</si>
  <si>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</si>
  <si>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</si>
  <si>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</si>
  <si>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</si>
  <si>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</si>
  <si>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</si>
  <si>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</si>
  <si>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</si>
  <si>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</si>
  <si>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</si>
  <si>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</si>
  <si>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</si>
  <si>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</si>
  <si>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</si>
  <si>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</si>
  <si>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</si>
  <si>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</si>
  <si>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</si>
  <si>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</si>
  <si>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</si>
  <si>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</si>
  <si>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</si>
  <si>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</si>
  <si>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</si>
  <si>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</si>
  <si>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</si>
  <si>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</si>
  <si>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</si>
  <si>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</si>
  <si>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</si>
  <si>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</si>
  <si>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</si>
  <si>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</si>
  <si>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</si>
  <si>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</si>
  <si>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</si>
  <si>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</si>
  <si>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</si>
  <si>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</si>
  <si>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</si>
  <si>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</si>
  <si>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</si>
  <si>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</si>
  <si>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</si>
  <si>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</si>
  <si>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</si>
  <si>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</si>
  <si>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</si>
  <si>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</si>
  <si>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</si>
  <si>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</si>
  <si>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</si>
  <si>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</si>
  <si>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</si>
  <si>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</si>
  <si>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</si>
  <si>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</si>
  <si>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</si>
  <si>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</si>
  <si>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</si>
  <si>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</si>
  <si>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</si>
  <si>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</si>
  <si>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</si>
  <si>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</si>
  <si>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</si>
  <si>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</si>
  <si>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</si>
  <si>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</si>
  <si>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</si>
  <si>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</si>
  <si>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</si>
  <si>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</si>
  <si>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</si>
  <si>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</si>
  <si>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</si>
  <si>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</si>
  <si>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</si>
  <si>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</si>
  <si>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</si>
  <si>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</si>
  <si>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</si>
  <si>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</si>
  <si>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</si>
  <si>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</si>
  <si>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</si>
  <si>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</si>
  <si>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</si>
  <si>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</si>
  <si>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</si>
  <si>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</si>
  <si>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</si>
  <si>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</si>
  <si>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</si>
  <si>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</si>
  <si>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</si>
  <si>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</si>
  <si>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</si>
  <si>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</si>
  <si>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</si>
  <si>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</si>
  <si>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</si>
  <si>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</si>
  <si>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</si>
  <si>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</si>
  <si>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</si>
  <si>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</si>
  <si>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</si>
  <si>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</si>
  <si>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</si>
  <si>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</si>
  <si>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</si>
  <si>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</si>
  <si>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</si>
  <si>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</si>
  <si>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</si>
  <si>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</si>
  <si>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</si>
  <si>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</si>
  <si>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</si>
  <si>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</si>
  <si>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</si>
  <si>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</si>
  <si>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</si>
  <si>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</si>
  <si>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</si>
  <si>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</si>
  <si>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</si>
  <si>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</si>
  <si>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</si>
  <si>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</si>
  <si>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</si>
  <si>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</si>
  <si>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</si>
  <si>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</si>
  <si>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</si>
  <si>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</si>
  <si>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</si>
  <si>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</si>
  <si>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</si>
  <si>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</si>
  <si>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</si>
  <si>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</si>
  <si>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</si>
  <si>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</si>
  <si>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</si>
  <si>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</si>
  <si>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</si>
  <si>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</si>
  <si>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</si>
  <si>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</si>
  <si>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</si>
  <si>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</si>
  <si>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</si>
  <si>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</si>
  <si>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</si>
  <si>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</si>
  <si>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</si>
  <si>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</si>
  <si>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</si>
  <si>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</si>
  <si>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</si>
  <si>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</si>
  <si>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</si>
  <si>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</si>
  <si>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</si>
  <si>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</si>
  <si>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</si>
  <si>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</si>
  <si>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</si>
  <si>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</si>
  <si>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</si>
  <si>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</si>
  <si>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</si>
  <si>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</si>
  <si>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</si>
  <si>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</si>
  <si>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</si>
  <si>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</si>
  <si>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</si>
  <si>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</si>
  <si>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</si>
  <si>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</si>
  <si>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</si>
  <si>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</si>
  <si>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</si>
  <si>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</si>
  <si>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</si>
  <si>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</si>
  <si>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</si>
  <si>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</si>
  <si>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</si>
  <si>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</si>
  <si>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</si>
  <si>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</si>
  <si>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</si>
  <si>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</si>
  <si>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</si>
  <si>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</si>
  <si>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</si>
  <si>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</si>
  <si>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</si>
  <si>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</si>
  <si>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</si>
  <si>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</si>
  <si>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</si>
  <si>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</si>
  <si>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</si>
  <si>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</si>
  <si>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</si>
  <si>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</si>
  <si>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r>
      <rPr>
        <u val="single"/>
        <sz val="12"/>
        <rFont val="Times New Roman"/>
        <family val="1"/>
      </rPr>
      <t xml:space="preserve"> месячная,</t>
    </r>
    <r>
      <rPr>
        <sz val="12"/>
        <rFont val="Times New Roman"/>
        <family val="1"/>
      </rPr>
      <t xml:space="preserve"> квартальная, годовая</t>
    </r>
  </si>
  <si>
    <t>на 1 июня 2019</t>
  </si>
  <si>
    <t>01.06.2019</t>
  </si>
  <si>
    <t xml:space="preserve">12    июня  2019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</si>
</sst>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3" fontId="3" fillId="0" borderId="16" xfId="59" applyNumberFormat="1" applyFont="1" applyFill="1" applyBorder="1" applyAlignment="1" applyProtection="1">
      <alignment horizontal="right"/>
      <protection/>
    </xf>
    <xf numFmtId="172" fontId="3" fillId="0" borderId="16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0"/>
  <sheetViews>
    <sheetView view="pageBreakPreview" zoomScale="110" zoomScaleSheetLayoutView="110" zoomScalePageLayoutView="0" workbookViewId="0" topLeftCell="A1">
      <selection activeCell="D52" sqref="D52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4"/>
      <c r="D1" s="74"/>
      <c r="E1" s="74"/>
      <c r="F1" s="74"/>
    </row>
    <row r="2" spans="3:6" ht="13.5" customHeight="1">
      <c r="C2" s="74" t="s">
        <v>0</v>
      </c>
      <c r="D2" s="74"/>
      <c r="E2" s="74"/>
      <c r="F2" s="74"/>
    </row>
    <row r="3" ht="15.75">
      <c r="E3" s="3"/>
    </row>
    <row r="4" spans="1:6" ht="15.75" customHeight="1">
      <c r="A4" s="75" t="s">
        <v>1</v>
      </c>
      <c r="B4" s="75"/>
      <c r="C4" s="75"/>
      <c r="D4" s="75"/>
      <c r="E4" s="75"/>
      <c r="F4" s="4" t="s">
        <v>2</v>
      </c>
    </row>
    <row r="5" spans="1:6" ht="15.75">
      <c r="A5" s="5"/>
      <c r="B5" s="76" t="s">
        <v>461</v>
      </c>
      <c r="C5" s="76"/>
      <c r="D5" s="77" t="s">
        <v>3</v>
      </c>
      <c r="E5" s="77"/>
      <c r="F5" s="6" t="s">
        <v>4</v>
      </c>
    </row>
    <row r="6" spans="2:6" ht="15.75">
      <c r="B6" s="7"/>
      <c r="C6" s="7"/>
      <c r="E6" s="2" t="s">
        <v>5</v>
      </c>
      <c r="F6" s="8" t="s">
        <v>462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8" t="s">
        <v>10</v>
      </c>
      <c r="C8" s="78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460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2" t="s">
        <v>18</v>
      </c>
      <c r="B12" s="73"/>
      <c r="C12" s="73"/>
      <c r="D12" s="73"/>
      <c r="E12" s="73"/>
      <c r="F12" s="73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9626200</v>
      </c>
      <c r="E15" s="37">
        <f>E16+E45</f>
        <v>3665493.5500000003</v>
      </c>
      <c r="F15" s="37">
        <f>D15-E15</f>
        <v>5960706.449999999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904228.27</v>
      </c>
      <c r="F16" s="37">
        <f>D16-E16</f>
        <v>2595971.73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370396.45</v>
      </c>
      <c r="F17" s="37">
        <f>D17-E17</f>
        <v>429803.55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370396.45</v>
      </c>
      <c r="F18" s="37">
        <f>D18-E18</f>
        <v>429803.55</v>
      </c>
      <c r="H18" s="19"/>
    </row>
    <row r="19" spans="1:8" ht="132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370111.14</v>
      </c>
      <c r="F19" s="37">
        <f>D19-E19</f>
        <v>430088.86</v>
      </c>
      <c r="H19" s="19"/>
    </row>
    <row r="20" spans="1:8" ht="83.2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285.31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355939.35</v>
      </c>
      <c r="F24" s="37">
        <f>D24-E24</f>
        <v>2044160.65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4930</v>
      </c>
      <c r="F25" s="37">
        <f>F26</f>
        <v>87370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4930</v>
      </c>
      <c r="F26" s="37">
        <f>D26-E26</f>
        <v>87370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351009.35</v>
      </c>
      <c r="F27" s="37">
        <f>D27-E27</f>
        <v>1956790.65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328884.85</v>
      </c>
      <c r="F28" s="37">
        <f>F29</f>
        <v>91515.15000000002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328884.85</v>
      </c>
      <c r="F29" s="37">
        <f>D29-E29</f>
        <v>91515.15000000002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22124.5</v>
      </c>
      <c r="F30" s="37">
        <f>F31</f>
        <v>1865275.5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22124.5</v>
      </c>
      <c r="F31" s="37">
        <f>D31-E31</f>
        <v>1865275.5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500</v>
      </c>
      <c r="F32" s="37">
        <f t="shared" si="0"/>
        <v>1400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500</v>
      </c>
      <c r="F33" s="37">
        <f t="shared" si="0"/>
        <v>1400</v>
      </c>
      <c r="H33" s="19"/>
    </row>
    <row r="34" spans="1:8" ht="113.2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500</v>
      </c>
      <c r="F34" s="37">
        <f>D34-E34</f>
        <v>1400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2800</v>
      </c>
      <c r="F39" s="37">
        <f t="shared" si="2"/>
        <v>4200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2800</v>
      </c>
      <c r="F40" s="37">
        <f t="shared" si="2"/>
        <v>4200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2800</v>
      </c>
      <c r="F41" s="37">
        <f>D41-E41</f>
        <v>4200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6126000</v>
      </c>
      <c r="E45" s="37">
        <f>E46</f>
        <v>2761265.2800000003</v>
      </c>
      <c r="F45" s="37">
        <f>D45-E45</f>
        <v>3364734.7199999997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6126000</v>
      </c>
      <c r="E46" s="37">
        <f>E47+E50+E55</f>
        <v>2761265.2800000003</v>
      </c>
      <c r="F46" s="37">
        <f>D46-E46</f>
        <v>3364734.7199999997</v>
      </c>
      <c r="H46" s="19"/>
    </row>
    <row r="47" spans="1:8" ht="33" customHeight="1">
      <c r="A47" s="43" t="s">
        <v>93</v>
      </c>
      <c r="B47" s="48" t="s">
        <v>29</v>
      </c>
      <c r="C47" s="38" t="s">
        <v>440</v>
      </c>
      <c r="D47" s="37">
        <f aca="true" t="shared" si="3" ref="D47:F48">D48</f>
        <v>4413200</v>
      </c>
      <c r="E47" s="37">
        <f t="shared" si="3"/>
        <v>2204400</v>
      </c>
      <c r="F47" s="37">
        <f t="shared" si="3"/>
        <v>2208800</v>
      </c>
      <c r="H47" s="19"/>
    </row>
    <row r="48" spans="1:8" ht="34.5" customHeight="1">
      <c r="A48" s="43" t="s">
        <v>94</v>
      </c>
      <c r="B48" s="48" t="s">
        <v>29</v>
      </c>
      <c r="C48" s="38" t="s">
        <v>441</v>
      </c>
      <c r="D48" s="37">
        <f t="shared" si="3"/>
        <v>4413200</v>
      </c>
      <c r="E48" s="37">
        <f t="shared" si="3"/>
        <v>2204400</v>
      </c>
      <c r="F48" s="37">
        <f t="shared" si="3"/>
        <v>2208800</v>
      </c>
      <c r="H48" s="19"/>
    </row>
    <row r="49" spans="1:8" ht="46.5" customHeight="1">
      <c r="A49" s="43" t="s">
        <v>95</v>
      </c>
      <c r="B49" s="48" t="s">
        <v>29</v>
      </c>
      <c r="C49" s="38" t="s">
        <v>442</v>
      </c>
      <c r="D49" s="37">
        <v>4413200</v>
      </c>
      <c r="E49" s="37">
        <v>2204400</v>
      </c>
      <c r="F49" s="37">
        <f>D49-E49</f>
        <v>2208800</v>
      </c>
      <c r="H49" s="19"/>
    </row>
    <row r="50" spans="1:8" ht="35.25" customHeight="1">
      <c r="A50" s="43" t="s">
        <v>96</v>
      </c>
      <c r="B50" s="48" t="s">
        <v>29</v>
      </c>
      <c r="C50" s="38" t="s">
        <v>443</v>
      </c>
      <c r="D50" s="37">
        <f>D53+D51</f>
        <v>208400</v>
      </c>
      <c r="E50" s="37">
        <f>E53+E51</f>
        <v>101279</v>
      </c>
      <c r="F50" s="37">
        <v>208400</v>
      </c>
      <c r="H50" s="19"/>
    </row>
    <row r="51" spans="1:8" ht="51" customHeight="1">
      <c r="A51" s="43" t="s">
        <v>97</v>
      </c>
      <c r="B51" s="48" t="s">
        <v>29</v>
      </c>
      <c r="C51" s="38" t="s">
        <v>444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445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446</v>
      </c>
      <c r="D53" s="37">
        <f>D54</f>
        <v>208200</v>
      </c>
      <c r="E53" s="37">
        <f>E54</f>
        <v>101079</v>
      </c>
      <c r="F53" s="37">
        <f>D53-E53</f>
        <v>107121</v>
      </c>
      <c r="H53" s="19"/>
    </row>
    <row r="54" spans="1:8" ht="63.75" customHeight="1">
      <c r="A54" s="43" t="s">
        <v>100</v>
      </c>
      <c r="B54" s="48" t="s">
        <v>29</v>
      </c>
      <c r="C54" s="38" t="s">
        <v>447</v>
      </c>
      <c r="D54" s="37">
        <v>208200</v>
      </c>
      <c r="E54" s="37">
        <v>101079</v>
      </c>
      <c r="F54" s="37">
        <f>D54-E54</f>
        <v>107121</v>
      </c>
      <c r="H54" s="19"/>
    </row>
    <row r="55" spans="1:8" ht="15" customHeight="1">
      <c r="A55" s="43" t="s">
        <v>101</v>
      </c>
      <c r="B55" s="48" t="s">
        <v>29</v>
      </c>
      <c r="C55" s="38" t="s">
        <v>448</v>
      </c>
      <c r="D55" s="37">
        <f>D56+D58</f>
        <v>1504400</v>
      </c>
      <c r="E55" s="37">
        <f>E56+E58</f>
        <v>455586.28</v>
      </c>
      <c r="F55" s="37">
        <f>D55-E55</f>
        <v>1048813.72</v>
      </c>
      <c r="H55" s="19"/>
    </row>
    <row r="56" spans="1:8" ht="100.5" customHeight="1">
      <c r="A56" s="43" t="s">
        <v>102</v>
      </c>
      <c r="B56" s="49" t="s">
        <v>29</v>
      </c>
      <c r="C56" s="41" t="s">
        <v>449</v>
      </c>
      <c r="D56" s="42">
        <f>D57</f>
        <v>1504400</v>
      </c>
      <c r="E56" s="42">
        <f>E57</f>
        <v>455586.28</v>
      </c>
      <c r="F56" s="42">
        <f>D56-E56</f>
        <v>1048813.72</v>
      </c>
      <c r="H56" s="19"/>
    </row>
    <row r="57" spans="1:8" ht="109.5" customHeight="1">
      <c r="A57" s="43" t="s">
        <v>103</v>
      </c>
      <c r="B57" s="50" t="s">
        <v>29</v>
      </c>
      <c r="C57" s="44" t="s">
        <v>450</v>
      </c>
      <c r="D57" s="45">
        <v>1504400</v>
      </c>
      <c r="E57" s="45">
        <v>455586.28</v>
      </c>
      <c r="F57" s="45">
        <f>D57-E57</f>
        <v>1048813.72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="110" zoomScaleSheetLayoutView="110" zoomScalePageLayoutView="0" workbookViewId="0" topLeftCell="A191">
      <selection activeCell="F116" sqref="F116:F117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8.12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9" t="s">
        <v>104</v>
      </c>
      <c r="B1" s="79"/>
      <c r="C1" s="79"/>
      <c r="D1" s="79"/>
      <c r="E1" s="79"/>
      <c r="F1" s="79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9635500</v>
      </c>
      <c r="E4" s="57">
        <f>E5</f>
        <v>3431247.0100000002</v>
      </c>
      <c r="F4" s="57">
        <f aca="true" t="shared" si="0" ref="F4:F22">D4-E4</f>
        <v>6204252.99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9635500</v>
      </c>
      <c r="E5" s="59">
        <f>E6+E69+E78+E98+E126+E161+E174+E190+E153</f>
        <v>3431247.0100000002</v>
      </c>
      <c r="F5" s="57">
        <f t="shared" si="0"/>
        <v>6204252.99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4604400</v>
      </c>
      <c r="E6" s="59">
        <f>E7+E35</f>
        <v>1951502.28</v>
      </c>
      <c r="F6" s="57">
        <f t="shared" si="0"/>
        <v>2652897.7199999997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1890355.49</v>
      </c>
      <c r="F7" s="57">
        <f t="shared" si="0"/>
        <v>2583144.51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1890155.49</v>
      </c>
      <c r="F8" s="57">
        <f t="shared" si="0"/>
        <v>2583144.51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1890155.49</v>
      </c>
      <c r="F9" s="57">
        <f t="shared" si="0"/>
        <v>2583144.51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1601010.55</v>
      </c>
      <c r="F10" s="57">
        <f t="shared" si="0"/>
        <v>2179389.45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1601010.55</v>
      </c>
      <c r="F11" s="57">
        <f t="shared" si="0"/>
        <v>2179389.45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1601010.55</v>
      </c>
      <c r="F12" s="57">
        <f t="shared" si="0"/>
        <v>2179389.45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1130244.92</v>
      </c>
      <c r="F13" s="57">
        <f t="shared" si="0"/>
        <v>1600255.08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105467.6</v>
      </c>
      <c r="F14" s="57">
        <f t="shared" si="0"/>
        <v>117332.4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365298.03</v>
      </c>
      <c r="F15" s="57">
        <f t="shared" si="0"/>
        <v>461801.97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f>E22</f>
        <v>289144.94</v>
      </c>
      <c r="F16" s="57">
        <f t="shared" si="0"/>
        <v>403755.06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51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289144.94</v>
      </c>
      <c r="F20" s="57">
        <f t="shared" si="0"/>
        <v>402755.06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289144.94</v>
      </c>
      <c r="F21" s="57">
        <f t="shared" si="0"/>
        <v>402755.06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289144.94</v>
      </c>
      <c r="F22" s="57">
        <f t="shared" si="0"/>
        <v>402755.06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6.5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122900</v>
      </c>
      <c r="E35" s="57">
        <f>E36+E44+E59</f>
        <v>61146.79</v>
      </c>
      <c r="F35" s="57">
        <f aca="true" t="shared" si="4" ref="F35:F41">D35-E35</f>
        <v>61753.21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43500</v>
      </c>
      <c r="E36" s="57">
        <f>E37</f>
        <v>14310.15</v>
      </c>
      <c r="F36" s="57">
        <f t="shared" si="4"/>
        <v>29189.85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43500</v>
      </c>
      <c r="E37" s="59">
        <f>E38</f>
        <v>14310.15</v>
      </c>
      <c r="F37" s="57">
        <f t="shared" si="4"/>
        <v>29189.85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43500</v>
      </c>
      <c r="E38" s="59">
        <f>E40</f>
        <v>14310.15</v>
      </c>
      <c r="F38" s="57">
        <f t="shared" si="4"/>
        <v>29189.85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43500</v>
      </c>
      <c r="E39" s="59">
        <f>E40</f>
        <v>14310.15</v>
      </c>
      <c r="F39" s="57">
        <f t="shared" si="4"/>
        <v>29189.85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43500</v>
      </c>
      <c r="E40" s="59">
        <f>E41+E42</f>
        <v>14310.15</v>
      </c>
      <c r="F40" s="57">
        <f>D40-E40</f>
        <v>29189.85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33300</v>
      </c>
      <c r="E41" s="57">
        <v>12780.4</v>
      </c>
      <c r="F41" s="57">
        <f t="shared" si="4"/>
        <v>20519.6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4000</v>
      </c>
      <c r="E42" s="57">
        <v>1529.75</v>
      </c>
      <c r="F42" s="57">
        <f>D42-E42</f>
        <v>2470.25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6200</v>
      </c>
      <c r="E43" s="60" t="s">
        <v>41</v>
      </c>
      <c r="F43" s="57">
        <v>6200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9">
        <f>E50+E45</f>
        <v>36408</v>
      </c>
      <c r="F44" s="57">
        <f>D44-E44</f>
        <v>24992</v>
      </c>
    </row>
    <row r="45" spans="1:6" ht="148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59">
        <f>E46</f>
        <v>20000</v>
      </c>
      <c r="F45" s="60" t="s">
        <v>41</v>
      </c>
    </row>
    <row r="46" spans="1:6" ht="185.2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59">
        <f>E48</f>
        <v>20000</v>
      </c>
      <c r="F46" s="60" t="s">
        <v>41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59">
        <f>E48</f>
        <v>20000</v>
      </c>
      <c r="F47" s="60" t="s">
        <v>41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59">
        <f>E49</f>
        <v>20000</v>
      </c>
      <c r="F48" s="60" t="s">
        <v>41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57">
        <v>20000</v>
      </c>
      <c r="F49" s="60" t="s">
        <v>41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16408</v>
      </c>
      <c r="F50" s="57">
        <f aca="true" t="shared" si="5" ref="F50:F58">D50-E50</f>
        <v>24992</v>
      </c>
    </row>
    <row r="51" spans="1:6" ht="243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10408</v>
      </c>
      <c r="F51" s="57">
        <f t="shared" si="5"/>
        <v>16592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10408</v>
      </c>
      <c r="F52" s="57">
        <f t="shared" si="5"/>
        <v>16592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10408</v>
      </c>
      <c r="F53" s="57">
        <f t="shared" si="5"/>
        <v>16592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10408</v>
      </c>
      <c r="F54" s="57">
        <f t="shared" si="5"/>
        <v>16592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f>E56</f>
        <v>6000</v>
      </c>
      <c r="F55" s="63">
        <f t="shared" si="5"/>
        <v>8400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6000</v>
      </c>
      <c r="F56" s="63">
        <f t="shared" si="5"/>
        <v>8400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v>6000</v>
      </c>
      <c r="F57" s="63">
        <f t="shared" si="5"/>
        <v>8400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4800</v>
      </c>
      <c r="F58" s="63">
        <f t="shared" si="5"/>
        <v>9600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10428.64</v>
      </c>
      <c r="F59" s="57">
        <f>D59-E59</f>
        <v>7571.360000000001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10428.64</v>
      </c>
      <c r="F60" s="57">
        <f>D60-E60</f>
        <v>7571.360000000001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10428.64</v>
      </c>
      <c r="F61" s="57">
        <f>F62</f>
        <v>7571.360000000001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10428.64</v>
      </c>
      <c r="F62" s="57">
        <f>F63</f>
        <v>7571.360000000001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10428.64</v>
      </c>
      <c r="F63" s="57">
        <f>F64</f>
        <v>7571.360000000001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10428.64</v>
      </c>
      <c r="F64" s="57">
        <f>D64-E64</f>
        <v>7571.360000000001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73919.98</v>
      </c>
      <c r="F69" s="57">
        <f aca="true" t="shared" si="8" ref="F69:F78">D69-E69</f>
        <v>134280.02000000002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73919.98</v>
      </c>
      <c r="F70" s="57">
        <f t="shared" si="8"/>
        <v>134280.02000000002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73919.98</v>
      </c>
      <c r="F71" s="57">
        <f t="shared" si="8"/>
        <v>134280.02000000002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73919.98</v>
      </c>
      <c r="F72" s="57">
        <f t="shared" si="8"/>
        <v>134280.02000000002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73919.98</v>
      </c>
      <c r="F73" s="57">
        <f t="shared" si="8"/>
        <v>134280.02000000002</v>
      </c>
    </row>
    <row r="74" spans="1:6" ht="99.7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73919.98</v>
      </c>
      <c r="F74" s="57">
        <f t="shared" si="8"/>
        <v>134280.02000000002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73919.98</v>
      </c>
      <c r="F75" s="57">
        <f t="shared" si="8"/>
        <v>134280.02000000002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54966.2</v>
      </c>
      <c r="F76" s="57">
        <f t="shared" si="8"/>
        <v>104933.8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18953.78</v>
      </c>
      <c r="F77" s="57">
        <f t="shared" si="8"/>
        <v>29346.22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D79+D91</f>
        <v>111100</v>
      </c>
      <c r="E78" s="57">
        <f>E91</f>
        <v>15100</v>
      </c>
      <c r="F78" s="57">
        <f t="shared" si="8"/>
        <v>96000</v>
      </c>
    </row>
    <row r="79" spans="1:6" ht="72" customHeight="1">
      <c r="A79" s="55" t="s">
        <v>230</v>
      </c>
      <c r="B79" s="56" t="s">
        <v>112</v>
      </c>
      <c r="C79" s="58" t="s">
        <v>231</v>
      </c>
      <c r="D79" s="57">
        <f>D80</f>
        <v>15000</v>
      </c>
      <c r="E79" s="60" t="str">
        <f>E80</f>
        <v>-</v>
      </c>
      <c r="F79" s="57">
        <v>15000</v>
      </c>
    </row>
    <row r="80" spans="1:6" ht="96.75" customHeight="1">
      <c r="A80" s="55" t="s">
        <v>423</v>
      </c>
      <c r="B80" s="56" t="s">
        <v>112</v>
      </c>
      <c r="C80" s="58" t="s">
        <v>232</v>
      </c>
      <c r="D80" s="57">
        <f>D81+D86</f>
        <v>15000</v>
      </c>
      <c r="E80" s="60" t="str">
        <f>E81</f>
        <v>-</v>
      </c>
      <c r="F80" s="57">
        <v>15000</v>
      </c>
    </row>
    <row r="81" spans="1:14" ht="135" customHeight="1">
      <c r="A81" s="55" t="s">
        <v>424</v>
      </c>
      <c r="B81" s="56" t="s">
        <v>112</v>
      </c>
      <c r="C81" s="58" t="s">
        <v>233</v>
      </c>
      <c r="D81" s="57">
        <f>D82</f>
        <v>15000</v>
      </c>
      <c r="E81" s="60" t="str">
        <f>E82</f>
        <v>-</v>
      </c>
      <c r="F81" s="57">
        <v>15000</v>
      </c>
      <c r="I81" s="25"/>
      <c r="J81" s="25"/>
      <c r="K81" s="25"/>
      <c r="L81" s="25"/>
      <c r="M81" s="25"/>
      <c r="N81" s="25"/>
    </row>
    <row r="82" spans="1:6" ht="162.75" customHeight="1">
      <c r="A82" s="55" t="s">
        <v>425</v>
      </c>
      <c r="B82" s="56" t="s">
        <v>112</v>
      </c>
      <c r="C82" s="58" t="s">
        <v>428</v>
      </c>
      <c r="D82" s="57">
        <f>D84</f>
        <v>15000</v>
      </c>
      <c r="E82" s="60" t="str">
        <f>E84</f>
        <v>-</v>
      </c>
      <c r="F82" s="57">
        <v>15000</v>
      </c>
    </row>
    <row r="83" spans="1:6" ht="51.75" customHeight="1">
      <c r="A83" s="55" t="s">
        <v>234</v>
      </c>
      <c r="B83" s="56" t="s">
        <v>112</v>
      </c>
      <c r="C83" s="58" t="s">
        <v>429</v>
      </c>
      <c r="D83" s="57">
        <f>D84</f>
        <v>15000</v>
      </c>
      <c r="E83" s="60" t="str">
        <f>E84</f>
        <v>-</v>
      </c>
      <c r="F83" s="57">
        <v>15000</v>
      </c>
    </row>
    <row r="84" spans="1:6" ht="48" customHeight="1">
      <c r="A84" s="55" t="s">
        <v>142</v>
      </c>
      <c r="B84" s="56" t="s">
        <v>112</v>
      </c>
      <c r="C84" s="58" t="s">
        <v>430</v>
      </c>
      <c r="D84" s="57">
        <f>D85</f>
        <v>15000</v>
      </c>
      <c r="E84" s="60" t="str">
        <f>E85</f>
        <v>-</v>
      </c>
      <c r="F84" s="57">
        <v>15000</v>
      </c>
    </row>
    <row r="85" spans="1:6" ht="18.75" customHeight="1">
      <c r="A85" s="55" t="s">
        <v>144</v>
      </c>
      <c r="B85" s="56" t="s">
        <v>112</v>
      </c>
      <c r="C85" s="58" t="s">
        <v>439</v>
      </c>
      <c r="D85" s="57">
        <v>15000</v>
      </c>
      <c r="E85" s="60" t="s">
        <v>41</v>
      </c>
      <c r="F85" s="57">
        <v>15000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438</v>
      </c>
      <c r="B91" s="56" t="s">
        <v>112</v>
      </c>
      <c r="C91" s="58" t="s">
        <v>437</v>
      </c>
      <c r="D91" s="57">
        <f aca="true" t="shared" si="9" ref="D91:E96">D92</f>
        <v>96100</v>
      </c>
      <c r="E91" s="57">
        <f t="shared" si="9"/>
        <v>15100</v>
      </c>
      <c r="F91" s="57">
        <f aca="true" t="shared" si="10" ref="F91:F96">D91-E91</f>
        <v>81000</v>
      </c>
    </row>
    <row r="92" spans="1:6" ht="96" customHeight="1">
      <c r="A92" s="55" t="s">
        <v>423</v>
      </c>
      <c r="B92" s="56" t="s">
        <v>112</v>
      </c>
      <c r="C92" s="58" t="s">
        <v>436</v>
      </c>
      <c r="D92" s="57">
        <f t="shared" si="9"/>
        <v>96100</v>
      </c>
      <c r="E92" s="57">
        <f t="shared" si="9"/>
        <v>15100</v>
      </c>
      <c r="F92" s="57">
        <f t="shared" si="10"/>
        <v>81000</v>
      </c>
    </row>
    <row r="93" spans="1:6" ht="120" customHeight="1">
      <c r="A93" s="55" t="s">
        <v>426</v>
      </c>
      <c r="B93" s="56" t="s">
        <v>112</v>
      </c>
      <c r="C93" s="58" t="s">
        <v>431</v>
      </c>
      <c r="D93" s="57">
        <f t="shared" si="9"/>
        <v>96100</v>
      </c>
      <c r="E93" s="57">
        <f t="shared" si="9"/>
        <v>15100</v>
      </c>
      <c r="F93" s="57">
        <f t="shared" si="10"/>
        <v>81000</v>
      </c>
    </row>
    <row r="94" spans="1:6" ht="161.25" customHeight="1">
      <c r="A94" s="55" t="s">
        <v>432</v>
      </c>
      <c r="B94" s="56" t="s">
        <v>112</v>
      </c>
      <c r="C94" s="58" t="s">
        <v>427</v>
      </c>
      <c r="D94" s="57">
        <f t="shared" si="9"/>
        <v>96100</v>
      </c>
      <c r="E94" s="57">
        <f t="shared" si="9"/>
        <v>15100</v>
      </c>
      <c r="F94" s="57">
        <f t="shared" si="10"/>
        <v>81000</v>
      </c>
    </row>
    <row r="95" spans="1:6" ht="51" customHeight="1">
      <c r="A95" s="55" t="s">
        <v>234</v>
      </c>
      <c r="B95" s="56" t="s">
        <v>112</v>
      </c>
      <c r="C95" s="58" t="s">
        <v>433</v>
      </c>
      <c r="D95" s="57">
        <f t="shared" si="9"/>
        <v>96100</v>
      </c>
      <c r="E95" s="57">
        <f t="shared" si="9"/>
        <v>15100</v>
      </c>
      <c r="F95" s="57">
        <f t="shared" si="10"/>
        <v>81000</v>
      </c>
    </row>
    <row r="96" spans="1:6" ht="51" customHeight="1">
      <c r="A96" s="55" t="s">
        <v>142</v>
      </c>
      <c r="B96" s="56" t="s">
        <v>112</v>
      </c>
      <c r="C96" s="58" t="s">
        <v>434</v>
      </c>
      <c r="D96" s="57">
        <f t="shared" si="9"/>
        <v>96100</v>
      </c>
      <c r="E96" s="57">
        <f t="shared" si="9"/>
        <v>15100</v>
      </c>
      <c r="F96" s="57">
        <f t="shared" si="10"/>
        <v>81000</v>
      </c>
    </row>
    <row r="97" spans="1:6" ht="20.25" customHeight="1">
      <c r="A97" s="55" t="s">
        <v>144</v>
      </c>
      <c r="B97" s="56" t="s">
        <v>112</v>
      </c>
      <c r="C97" s="58" t="s">
        <v>435</v>
      </c>
      <c r="D97" s="57">
        <v>96100</v>
      </c>
      <c r="E97" s="57">
        <v>15100</v>
      </c>
      <c r="F97" s="57">
        <f>D97-E97</f>
        <v>81000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1280800</v>
      </c>
      <c r="E98" s="57">
        <f>E99</f>
        <v>352893.28</v>
      </c>
      <c r="F98" s="57">
        <f aca="true" t="shared" si="11" ref="F98:F105">D98-E98</f>
        <v>927906.72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1280800</v>
      </c>
      <c r="E99" s="57">
        <f>E100</f>
        <v>352893.28</v>
      </c>
      <c r="F99" s="57">
        <f t="shared" si="11"/>
        <v>927906.72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1280800</v>
      </c>
      <c r="E100" s="57">
        <f>E101+E114</f>
        <v>352893.28</v>
      </c>
      <c r="F100" s="57">
        <f t="shared" si="11"/>
        <v>927906.72</v>
      </c>
    </row>
    <row r="101" spans="1:6" ht="102" customHeight="1">
      <c r="A101" s="55" t="s">
        <v>249</v>
      </c>
      <c r="B101" s="56" t="s">
        <v>112</v>
      </c>
      <c r="C101" s="58" t="s">
        <v>250</v>
      </c>
      <c r="D101" s="57">
        <f>D102+D106+D110</f>
        <v>1260800</v>
      </c>
      <c r="E101" s="57">
        <f>E102+E106+E110</f>
        <v>332893.28</v>
      </c>
      <c r="F101" s="57">
        <f t="shared" si="11"/>
        <v>927906.72</v>
      </c>
    </row>
    <row r="102" spans="1:6" ht="165.75" customHeight="1">
      <c r="A102" s="55" t="s">
        <v>251</v>
      </c>
      <c r="B102" s="56" t="s">
        <v>112</v>
      </c>
      <c r="C102" s="58" t="s">
        <v>252</v>
      </c>
      <c r="D102" s="57">
        <f>D104</f>
        <v>991300</v>
      </c>
      <c r="E102" s="57">
        <f>E104</f>
        <v>216069.1</v>
      </c>
      <c r="F102" s="57">
        <f t="shared" si="11"/>
        <v>775230.9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991300</v>
      </c>
      <c r="E103" s="57">
        <f>E104</f>
        <v>216069.1</v>
      </c>
      <c r="F103" s="57">
        <f t="shared" si="11"/>
        <v>775230.9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991300</v>
      </c>
      <c r="E104" s="57">
        <f>E105</f>
        <v>216069.1</v>
      </c>
      <c r="F104" s="57">
        <f t="shared" si="11"/>
        <v>775230.9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991300</v>
      </c>
      <c r="E105" s="57">
        <v>216069.1</v>
      </c>
      <c r="F105" s="57">
        <f t="shared" si="11"/>
        <v>775230.9</v>
      </c>
    </row>
    <row r="106" spans="1:6" ht="151.5" customHeight="1">
      <c r="A106" s="55" t="s">
        <v>256</v>
      </c>
      <c r="B106" s="56" t="s">
        <v>112</v>
      </c>
      <c r="C106" s="58" t="s">
        <v>257</v>
      </c>
      <c r="D106" s="57">
        <f>D108</f>
        <v>239500</v>
      </c>
      <c r="E106" s="57">
        <f>E108</f>
        <v>106176.18</v>
      </c>
      <c r="F106" s="57">
        <f>F108</f>
        <v>133323.82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239500</v>
      </c>
      <c r="E107" s="57">
        <f t="shared" si="12"/>
        <v>106176.18</v>
      </c>
      <c r="F107" s="57">
        <f t="shared" si="12"/>
        <v>133323.82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239500</v>
      </c>
      <c r="E108" s="57">
        <f t="shared" si="12"/>
        <v>106176.18</v>
      </c>
      <c r="F108" s="57">
        <f t="shared" si="12"/>
        <v>133323.82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239500</v>
      </c>
      <c r="E109" s="57">
        <v>106176.18</v>
      </c>
      <c r="F109" s="57">
        <f>D109-E109</f>
        <v>133323.82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30000</v>
      </c>
      <c r="E110" s="57">
        <f>E112</f>
        <v>10648</v>
      </c>
      <c r="F110" s="57">
        <f>F112</f>
        <v>19352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30000</v>
      </c>
      <c r="E111" s="57">
        <f t="shared" si="13"/>
        <v>10648</v>
      </c>
      <c r="F111" s="57">
        <f t="shared" si="13"/>
        <v>19352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30000</v>
      </c>
      <c r="E112" s="57">
        <f t="shared" si="13"/>
        <v>10648</v>
      </c>
      <c r="F112" s="57">
        <f t="shared" si="13"/>
        <v>19352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30000</v>
      </c>
      <c r="E113" s="57">
        <v>10648</v>
      </c>
      <c r="F113" s="57">
        <f>D113-E113</f>
        <v>19352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57">
        <f>E115</f>
        <v>20000</v>
      </c>
      <c r="F114" s="60" t="str">
        <f>F115</f>
        <v>-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57">
        <f>E116</f>
        <v>20000</v>
      </c>
      <c r="F115" s="60" t="str">
        <f>F117</f>
        <v>-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57">
        <f t="shared" si="14"/>
        <v>20000</v>
      </c>
      <c r="F116" s="60" t="str">
        <f t="shared" si="14"/>
        <v>-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57">
        <f>E118</f>
        <v>20000</v>
      </c>
      <c r="F117" s="60" t="s">
        <v>41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57">
        <v>20000</v>
      </c>
      <c r="F118" s="60" t="s">
        <v>41</v>
      </c>
    </row>
    <row r="119" spans="1:6" ht="36.75" customHeight="1">
      <c r="A119" s="55" t="s">
        <v>459</v>
      </c>
      <c r="B119" s="56" t="s">
        <v>112</v>
      </c>
      <c r="C119" s="58" t="s">
        <v>451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452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453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67.25" customHeight="1">
      <c r="A122" s="55" t="s">
        <v>458</v>
      </c>
      <c r="B122" s="56" t="s">
        <v>112</v>
      </c>
      <c r="C122" s="58" t="s">
        <v>454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455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456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457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838400</v>
      </c>
      <c r="E126" s="57">
        <f>E127+E138</f>
        <v>334044</v>
      </c>
      <c r="F126" s="57">
        <f aca="true" t="shared" si="16" ref="F126:F133">D126-E126</f>
        <v>504356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>D128</f>
        <v>196800</v>
      </c>
      <c r="E127" s="57">
        <f>E128</f>
        <v>91524</v>
      </c>
      <c r="F127" s="57">
        <f t="shared" si="16"/>
        <v>105276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>D129</f>
        <v>196800</v>
      </c>
      <c r="E128" s="57">
        <f>E129</f>
        <v>91524</v>
      </c>
      <c r="F128" s="57">
        <f t="shared" si="16"/>
        <v>105276</v>
      </c>
    </row>
    <row r="129" spans="1:6" ht="123.7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57">
        <f>E130</f>
        <v>91524</v>
      </c>
      <c r="F129" s="57">
        <f t="shared" si="16"/>
        <v>105276</v>
      </c>
    </row>
    <row r="130" spans="1:6" ht="154.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57">
        <f>E132</f>
        <v>91524</v>
      </c>
      <c r="F130" s="57">
        <f t="shared" si="16"/>
        <v>105276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57">
        <f>E132</f>
        <v>91524</v>
      </c>
      <c r="F131" s="57">
        <f t="shared" si="16"/>
        <v>105276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57">
        <f>E133</f>
        <v>91524</v>
      </c>
      <c r="F132" s="57">
        <f t="shared" si="16"/>
        <v>105276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57">
        <v>91524</v>
      </c>
      <c r="F133" s="57">
        <f t="shared" si="16"/>
        <v>105276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641600</v>
      </c>
      <c r="E138" s="57">
        <f>E139</f>
        <v>242520</v>
      </c>
      <c r="F138" s="57">
        <f aca="true" t="shared" si="18" ref="F138:F152">D138-E138</f>
        <v>399080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641600</v>
      </c>
      <c r="E139" s="57">
        <f>E140</f>
        <v>242520</v>
      </c>
      <c r="F139" s="57">
        <f t="shared" si="18"/>
        <v>399080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641600</v>
      </c>
      <c r="E140" s="65">
        <f>E149+E141+E145</f>
        <v>242520</v>
      </c>
      <c r="F140" s="57">
        <f t="shared" si="18"/>
        <v>399080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130000</v>
      </c>
      <c r="E141" s="63">
        <f>E143</f>
        <v>16665</v>
      </c>
      <c r="F141" s="57">
        <f t="shared" si="18"/>
        <v>113335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130000</v>
      </c>
      <c r="E142" s="57">
        <f>E143</f>
        <v>16665</v>
      </c>
      <c r="F142" s="57">
        <f t="shared" si="18"/>
        <v>113335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130000</v>
      </c>
      <c r="E143" s="57">
        <f>E144</f>
        <v>16665</v>
      </c>
      <c r="F143" s="57">
        <f t="shared" si="18"/>
        <v>113335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130000</v>
      </c>
      <c r="E144" s="57">
        <v>16665</v>
      </c>
      <c r="F144" s="57">
        <f t="shared" si="18"/>
        <v>113335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57">
        <f>E147</f>
        <v>29293.18</v>
      </c>
      <c r="F145" s="57">
        <f>F146</f>
        <v>206.8199999999997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57">
        <f>E147</f>
        <v>29293.18</v>
      </c>
      <c r="F146" s="57">
        <f>F147</f>
        <v>206.8199999999997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57">
        <f>E148</f>
        <v>29293.18</v>
      </c>
      <c r="F147" s="57">
        <f>F148</f>
        <v>206.8199999999997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57">
        <v>29293.18</v>
      </c>
      <c r="F148" s="57">
        <f>D148-E148</f>
        <v>206.8199999999997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482100</v>
      </c>
      <c r="E149" s="57">
        <f>E151</f>
        <v>196561.82</v>
      </c>
      <c r="F149" s="57">
        <f t="shared" si="18"/>
        <v>285538.18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482100</v>
      </c>
      <c r="E150" s="57">
        <f>E151</f>
        <v>196561.82</v>
      </c>
      <c r="F150" s="57">
        <f t="shared" si="18"/>
        <v>285538.18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482100</v>
      </c>
      <c r="E151" s="57">
        <f>E152</f>
        <v>196561.82</v>
      </c>
      <c r="F151" s="57">
        <f t="shared" si="18"/>
        <v>285538.18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482100</v>
      </c>
      <c r="E152" s="57">
        <v>196561.82</v>
      </c>
      <c r="F152" s="57">
        <f t="shared" si="18"/>
        <v>285538.18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20000</v>
      </c>
      <c r="E153" s="57">
        <f t="shared" si="19"/>
        <v>3300</v>
      </c>
      <c r="F153" s="57">
        <f aca="true" t="shared" si="20" ref="F153:F160">D153-E153</f>
        <v>16700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20000</v>
      </c>
      <c r="E154" s="57">
        <f t="shared" si="19"/>
        <v>3300</v>
      </c>
      <c r="F154" s="57">
        <f t="shared" si="20"/>
        <v>16700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20000</v>
      </c>
      <c r="E155" s="57">
        <f t="shared" si="19"/>
        <v>3300</v>
      </c>
      <c r="F155" s="57">
        <f t="shared" si="20"/>
        <v>16700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20000</v>
      </c>
      <c r="E156" s="57">
        <f t="shared" si="19"/>
        <v>3300</v>
      </c>
      <c r="F156" s="57">
        <f t="shared" si="20"/>
        <v>16700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20000</v>
      </c>
      <c r="E157" s="57">
        <f>E159</f>
        <v>3300</v>
      </c>
      <c r="F157" s="57">
        <f t="shared" si="20"/>
        <v>16700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20000</v>
      </c>
      <c r="E158" s="57">
        <f>E159</f>
        <v>3300</v>
      </c>
      <c r="F158" s="57">
        <f t="shared" si="20"/>
        <v>16700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20000</v>
      </c>
      <c r="E159" s="57">
        <f>E160</f>
        <v>3300</v>
      </c>
      <c r="F159" s="57">
        <f t="shared" si="20"/>
        <v>16700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20000</v>
      </c>
      <c r="E160" s="57">
        <v>3300</v>
      </c>
      <c r="F160" s="57">
        <f t="shared" si="20"/>
        <v>16700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1" ref="D161:E163">D162</f>
        <v>2015400</v>
      </c>
      <c r="E161" s="57">
        <f t="shared" si="21"/>
        <v>437663.11</v>
      </c>
      <c r="F161" s="57">
        <f aca="true" t="shared" si="22" ref="F161:F168">D161-E161</f>
        <v>1577736.8900000001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1"/>
        <v>2015400</v>
      </c>
      <c r="E162" s="57">
        <f t="shared" si="21"/>
        <v>437663.11</v>
      </c>
      <c r="F162" s="57">
        <f t="shared" si="22"/>
        <v>1577736.8900000001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1"/>
        <v>2015400</v>
      </c>
      <c r="E163" s="57">
        <f t="shared" si="21"/>
        <v>437663.11</v>
      </c>
      <c r="F163" s="57">
        <f t="shared" si="22"/>
        <v>1577736.8900000001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2015400</v>
      </c>
      <c r="E164" s="57">
        <f>E165+E170</f>
        <v>437663.11</v>
      </c>
      <c r="F164" s="57">
        <f t="shared" si="22"/>
        <v>1577736.8900000001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2015400</v>
      </c>
      <c r="E165" s="57">
        <f>E167</f>
        <v>437663.11</v>
      </c>
      <c r="F165" s="57">
        <f t="shared" si="22"/>
        <v>1577736.8900000001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2015400</v>
      </c>
      <c r="E166" s="57">
        <f>E167</f>
        <v>437663.11</v>
      </c>
      <c r="F166" s="57">
        <f t="shared" si="22"/>
        <v>1577736.8900000001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2015400</v>
      </c>
      <c r="E167" s="57">
        <f>E168+E169</f>
        <v>437663.11</v>
      </c>
      <c r="F167" s="57">
        <f t="shared" si="22"/>
        <v>1577736.8900000001</v>
      </c>
    </row>
    <row r="168" spans="1:6" ht="101.25" customHeight="1">
      <c r="A168" s="55" t="s">
        <v>336</v>
      </c>
      <c r="B168" s="56" t="s">
        <v>112</v>
      </c>
      <c r="C168" s="58" t="s">
        <v>337</v>
      </c>
      <c r="D168" s="57">
        <v>2015400</v>
      </c>
      <c r="E168" s="57">
        <v>437663.11</v>
      </c>
      <c r="F168" s="57">
        <f t="shared" si="22"/>
        <v>1577736.8900000001</v>
      </c>
    </row>
    <row r="169" spans="1:6" ht="34.5" customHeight="1" hidden="1">
      <c r="A169" s="55" t="s">
        <v>338</v>
      </c>
      <c r="B169" s="56">
        <v>200</v>
      </c>
      <c r="C169" s="58" t="s">
        <v>339</v>
      </c>
      <c r="D169" s="57">
        <v>0</v>
      </c>
      <c r="E169" s="57">
        <v>0</v>
      </c>
      <c r="F169" s="60" t="s">
        <v>41</v>
      </c>
    </row>
    <row r="170" spans="1:6" ht="96.75" customHeight="1" hidden="1">
      <c r="A170" s="55" t="s">
        <v>340</v>
      </c>
      <c r="B170" s="56">
        <v>200</v>
      </c>
      <c r="C170" s="58" t="s">
        <v>341</v>
      </c>
      <c r="D170" s="57">
        <f>D172</f>
        <v>0</v>
      </c>
      <c r="E170" s="57">
        <f>E172</f>
        <v>0</v>
      </c>
      <c r="F170" s="57">
        <f>F172</f>
        <v>0</v>
      </c>
    </row>
    <row r="171" spans="1:6" ht="0.75" customHeight="1" hidden="1">
      <c r="A171" s="55" t="s">
        <v>332</v>
      </c>
      <c r="B171" s="56" t="s">
        <v>112</v>
      </c>
      <c r="C171" s="58" t="s">
        <v>342</v>
      </c>
      <c r="D171" s="57">
        <f aca="true" t="shared" si="23" ref="D171:F172">D172</f>
        <v>0</v>
      </c>
      <c r="E171" s="57">
        <f t="shared" si="23"/>
        <v>0</v>
      </c>
      <c r="F171" s="57">
        <f t="shared" si="23"/>
        <v>0</v>
      </c>
    </row>
    <row r="172" spans="1:6" ht="18.75" customHeight="1" hidden="1">
      <c r="A172" s="55" t="s">
        <v>334</v>
      </c>
      <c r="B172" s="56">
        <v>200</v>
      </c>
      <c r="C172" s="58" t="s">
        <v>343</v>
      </c>
      <c r="D172" s="57">
        <f t="shared" si="23"/>
        <v>0</v>
      </c>
      <c r="E172" s="57">
        <f t="shared" si="23"/>
        <v>0</v>
      </c>
      <c r="F172" s="57">
        <f t="shared" si="23"/>
        <v>0</v>
      </c>
    </row>
    <row r="173" spans="1:6" ht="0.75" customHeight="1">
      <c r="A173" s="55" t="s">
        <v>338</v>
      </c>
      <c r="B173" s="56">
        <v>200</v>
      </c>
      <c r="C173" s="58" t="s">
        <v>344</v>
      </c>
      <c r="D173" s="57">
        <v>0</v>
      </c>
      <c r="E173" s="57">
        <v>0</v>
      </c>
      <c r="F173" s="57">
        <f>D173-E173</f>
        <v>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4" ref="D174:E177">D175</f>
        <v>525200</v>
      </c>
      <c r="E174" s="57">
        <f t="shared" si="24"/>
        <v>262579.7</v>
      </c>
      <c r="F174" s="57">
        <f aca="true" t="shared" si="25" ref="F174:F181">D174-E174</f>
        <v>262620.3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4"/>
        <v>525200</v>
      </c>
      <c r="E175" s="57">
        <f t="shared" si="24"/>
        <v>262579.7</v>
      </c>
      <c r="F175" s="57">
        <f t="shared" si="25"/>
        <v>262620.3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4"/>
        <v>525200</v>
      </c>
      <c r="E176" s="57">
        <f t="shared" si="24"/>
        <v>262579.7</v>
      </c>
      <c r="F176" s="57">
        <f t="shared" si="25"/>
        <v>262620.3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4"/>
        <v>525200</v>
      </c>
      <c r="E177" s="57">
        <f t="shared" si="24"/>
        <v>262579.7</v>
      </c>
      <c r="F177" s="57">
        <f t="shared" si="25"/>
        <v>262620.3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262579.7</v>
      </c>
      <c r="F178" s="57">
        <f t="shared" si="25"/>
        <v>262620.3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262579.7</v>
      </c>
      <c r="F179" s="57">
        <f t="shared" si="25"/>
        <v>262620.3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262579.7</v>
      </c>
      <c r="F180" s="57">
        <f t="shared" si="25"/>
        <v>262620.3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262579.7</v>
      </c>
      <c r="F181" s="57">
        <f t="shared" si="25"/>
        <v>262620.3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6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6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6"/>
        <v>1000</v>
      </c>
    </row>
    <row r="185" spans="1:6" ht="99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6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6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6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6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6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7" ref="D190:E193">D191</f>
        <v>1000</v>
      </c>
      <c r="E190" s="57">
        <f t="shared" si="27"/>
        <v>244.66</v>
      </c>
      <c r="F190" s="57">
        <f aca="true" t="shared" si="28" ref="F190:F196">D190-E190</f>
        <v>755.34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7"/>
        <v>1000</v>
      </c>
      <c r="E191" s="57">
        <f t="shared" si="27"/>
        <v>244.66</v>
      </c>
      <c r="F191" s="57">
        <f t="shared" si="28"/>
        <v>755.34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7"/>
        <v>1000</v>
      </c>
      <c r="E192" s="57">
        <f t="shared" si="27"/>
        <v>244.66</v>
      </c>
      <c r="F192" s="57">
        <f t="shared" si="28"/>
        <v>755.34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7"/>
        <v>1000</v>
      </c>
      <c r="E193" s="57">
        <f t="shared" si="27"/>
        <v>244.66</v>
      </c>
      <c r="F193" s="57">
        <f t="shared" si="28"/>
        <v>755.34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57">
        <f>E196</f>
        <v>244.66</v>
      </c>
      <c r="F194" s="57">
        <f t="shared" si="28"/>
        <v>755.34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57">
        <f>E196</f>
        <v>244.66</v>
      </c>
      <c r="F195" s="57">
        <f t="shared" si="28"/>
        <v>755.34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57">
        <v>244.66</v>
      </c>
      <c r="F196" s="57">
        <f t="shared" si="28"/>
        <v>755.34</v>
      </c>
    </row>
    <row r="197" spans="1:6" ht="31.5" customHeight="1">
      <c r="A197" s="66" t="s">
        <v>386</v>
      </c>
      <c r="B197" s="67" t="s">
        <v>387</v>
      </c>
      <c r="C197" s="68"/>
      <c r="D197" s="70">
        <v>-9300</v>
      </c>
      <c r="E197" s="71">
        <f>'117_(дох.)'!E15-E4</f>
        <v>234246.54000000004</v>
      </c>
      <c r="F197" s="69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31.875" style="30" customWidth="1"/>
    <col min="2" max="2" width="4.25390625" style="26" customWidth="1"/>
    <col min="3" max="3" width="27.875" style="26" customWidth="1"/>
    <col min="4" max="4" width="15.12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80" t="s">
        <v>388</v>
      </c>
      <c r="B1" s="80"/>
      <c r="C1" s="80"/>
      <c r="D1" s="80"/>
      <c r="E1" s="80"/>
      <c r="F1" s="80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-234246.54000000004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-234246.54000000004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-234246.54000000004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-9626200</v>
      </c>
      <c r="E8" s="24">
        <f t="shared" si="0"/>
        <v>-3671506.65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-9626200</v>
      </c>
      <c r="E9" s="24">
        <f t="shared" si="0"/>
        <v>-3671506.65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-9626200</v>
      </c>
      <c r="E10" s="24">
        <f t="shared" si="0"/>
        <v>-3671506.65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-9626200</v>
      </c>
      <c r="E11" s="24">
        <v>-3671506.65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9635500</v>
      </c>
      <c r="E12" s="24">
        <f t="shared" si="1"/>
        <v>3437260.11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9635500</v>
      </c>
      <c r="E13" s="24">
        <f t="shared" si="1"/>
        <v>3437260.11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9635500</v>
      </c>
      <c r="E14" s="24">
        <f t="shared" si="1"/>
        <v>3437260.11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9635500</v>
      </c>
      <c r="E15" s="24">
        <v>3437260.11</v>
      </c>
      <c r="F15" s="20" t="s">
        <v>30</v>
      </c>
    </row>
    <row r="16" ht="6" customHeight="1"/>
    <row r="17" spans="1:5" ht="44.25" customHeight="1">
      <c r="A17" s="5" t="s">
        <v>417</v>
      </c>
      <c r="B17" s="21"/>
      <c r="C17" s="31"/>
      <c r="D17" s="81" t="s">
        <v>418</v>
      </c>
      <c r="E17" s="81"/>
    </row>
    <row r="18" spans="1:5" ht="2.25" customHeight="1">
      <c r="A18" s="5"/>
      <c r="B18" s="21"/>
      <c r="C18" s="21"/>
      <c r="D18" s="21"/>
      <c r="E18" s="21"/>
    </row>
    <row r="19" spans="1:5" ht="30.75" customHeight="1">
      <c r="A19" s="5" t="s">
        <v>419</v>
      </c>
      <c r="B19" s="21"/>
      <c r="C19" s="31"/>
      <c r="D19" s="81" t="s">
        <v>420</v>
      </c>
      <c r="E19" s="81"/>
    </row>
    <row r="20" spans="1:5" ht="3" customHeight="1">
      <c r="A20" s="5"/>
      <c r="B20" s="21"/>
      <c r="C20" s="21"/>
      <c r="D20" s="21"/>
      <c r="E20" s="21"/>
    </row>
    <row r="21" spans="1:5" ht="31.5">
      <c r="A21" s="5" t="s">
        <v>421</v>
      </c>
      <c r="B21" s="21"/>
      <c r="C21" s="31"/>
      <c r="D21" s="5" t="s">
        <v>422</v>
      </c>
      <c r="E21" s="21"/>
    </row>
    <row r="22" spans="1:5" ht="15.75">
      <c r="A22" s="5" t="s">
        <v>463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2019-06-13T08:30:49Z</cp:lastPrinted>
  <dcterms:modified xsi:type="dcterms:W3CDTF">2019-06-13T08:32:39Z</dcterms:modified>
  <cp:category/>
  <cp:version/>
  <cp:contentType/>
  <cp:contentStatus/>
</cp:coreProperties>
</file>