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Источники!$F$36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65" i="2" l="1"/>
  <c r="F166" i="2"/>
  <c r="F167" i="2"/>
  <c r="F184" i="2"/>
  <c r="F183" i="2"/>
  <c r="F182" i="2"/>
  <c r="D16" i="2"/>
  <c r="F171" i="2"/>
  <c r="E12" i="2" l="1"/>
  <c r="E16" i="2"/>
  <c r="E11" i="2" l="1"/>
  <c r="E75" i="2"/>
  <c r="D23" i="1"/>
  <c r="E43" i="1"/>
  <c r="E42" i="1" s="1"/>
  <c r="E63" i="1"/>
  <c r="E60" i="1" s="1"/>
  <c r="E64" i="1"/>
  <c r="E67" i="1"/>
  <c r="E66" i="1" s="1"/>
  <c r="E58" i="1"/>
  <c r="E57" i="1" s="1"/>
  <c r="E40" i="1"/>
  <c r="E38" i="1"/>
  <c r="E34" i="1"/>
  <c r="E33" i="1" s="1"/>
  <c r="E29" i="1"/>
  <c r="E30" i="1"/>
  <c r="E24" i="1"/>
  <c r="E23" i="1" s="1"/>
  <c r="E22" i="1" s="1"/>
  <c r="E37" i="1" l="1"/>
  <c r="E32" i="1"/>
  <c r="E21" i="1" s="1"/>
  <c r="E10" i="2"/>
  <c r="E9" i="2" s="1"/>
  <c r="E8" i="2" s="1"/>
  <c r="E56" i="1"/>
  <c r="E55" i="1" s="1"/>
  <c r="D174" i="2"/>
  <c r="D173" i="2" s="1"/>
  <c r="D172" i="2" s="1"/>
  <c r="E19" i="1" l="1"/>
  <c r="F192" i="2"/>
  <c r="F160" i="2"/>
  <c r="F105" i="2"/>
  <c r="F109" i="2"/>
  <c r="F113" i="2"/>
  <c r="F133" i="2"/>
  <c r="F118" i="2"/>
  <c r="F97" i="2"/>
  <c r="F76" i="2"/>
  <c r="F77" i="2"/>
  <c r="F64" i="2"/>
  <c r="F63" i="2" s="1"/>
  <c r="F62" i="2" s="1"/>
  <c r="F61" i="2" s="1"/>
  <c r="F58" i="2"/>
  <c r="F54" i="2"/>
  <c r="F49" i="2"/>
  <c r="F41" i="2"/>
  <c r="F42" i="2"/>
  <c r="D40" i="2"/>
  <c r="F40" i="2" s="1"/>
  <c r="F28" i="2"/>
  <c r="F207" i="2"/>
  <c r="E206" i="2"/>
  <c r="D206" i="2"/>
  <c r="E205" i="2"/>
  <c r="E204" i="2" s="1"/>
  <c r="E203" i="2" s="1"/>
  <c r="E202" i="2" s="1"/>
  <c r="E201" i="2" s="1"/>
  <c r="D205" i="2"/>
  <c r="F205" i="2" s="1"/>
  <c r="F199" i="2"/>
  <c r="D198" i="2"/>
  <c r="F198" i="2" s="1"/>
  <c r="D197" i="2"/>
  <c r="F197" i="2" s="1"/>
  <c r="D196" i="2"/>
  <c r="F196" i="2" s="1"/>
  <c r="E191" i="2"/>
  <c r="E189" i="2" s="1"/>
  <c r="E188" i="2" s="1"/>
  <c r="E187" i="2" s="1"/>
  <c r="E186" i="2" s="1"/>
  <c r="E185" i="2" s="1"/>
  <c r="D191" i="2"/>
  <c r="D189" i="2" s="1"/>
  <c r="D188" i="2" s="1"/>
  <c r="F188" i="2" s="1"/>
  <c r="E180" i="2"/>
  <c r="E179" i="2" s="1"/>
  <c r="E178" i="2" s="1"/>
  <c r="E177" i="2" s="1"/>
  <c r="E176" i="2" s="1"/>
  <c r="D180" i="2"/>
  <c r="D179" i="2" s="1"/>
  <c r="D178" i="2" s="1"/>
  <c r="D177" i="2" s="1"/>
  <c r="D176" i="2" s="1"/>
  <c r="F175" i="2"/>
  <c r="E174" i="2"/>
  <c r="E173" i="2" s="1"/>
  <c r="F173" i="2" s="1"/>
  <c r="E170" i="2"/>
  <c r="E169" i="2" s="1"/>
  <c r="D170" i="2"/>
  <c r="E159" i="2"/>
  <c r="E158" i="2" s="1"/>
  <c r="D159" i="2"/>
  <c r="D158" i="2" s="1"/>
  <c r="F158" i="2" s="1"/>
  <c r="F152" i="2"/>
  <c r="E151" i="2"/>
  <c r="E150" i="2" s="1"/>
  <c r="D151" i="2"/>
  <c r="F148" i="2"/>
  <c r="F147" i="2" s="1"/>
  <c r="F146" i="2" s="1"/>
  <c r="F145" i="2" s="1"/>
  <c r="E147" i="2"/>
  <c r="E145" i="2" s="1"/>
  <c r="D147" i="2"/>
  <c r="D146" i="2" s="1"/>
  <c r="F144" i="2"/>
  <c r="E143" i="2"/>
  <c r="E142" i="2" s="1"/>
  <c r="D143" i="2"/>
  <c r="E136" i="2"/>
  <c r="E135" i="2" s="1"/>
  <c r="E134" i="2" s="1"/>
  <c r="D136" i="2"/>
  <c r="D135" i="2" s="1"/>
  <c r="F136" i="2" s="1"/>
  <c r="E132" i="2"/>
  <c r="E130" i="2" s="1"/>
  <c r="D132" i="2"/>
  <c r="D131" i="2" s="1"/>
  <c r="F131" i="2" s="1"/>
  <c r="E124" i="2"/>
  <c r="E123" i="2" s="1"/>
  <c r="D124" i="2"/>
  <c r="D123" i="2" s="1"/>
  <c r="E117" i="2"/>
  <c r="E116" i="2" s="1"/>
  <c r="E115" i="2" s="1"/>
  <c r="E114" i="2" s="1"/>
  <c r="D117" i="2"/>
  <c r="D115" i="2" s="1"/>
  <c r="F112" i="2"/>
  <c r="F110" i="2" s="1"/>
  <c r="E112" i="2"/>
  <c r="E110" i="2" s="1"/>
  <c r="D112" i="2"/>
  <c r="D111" i="2" s="1"/>
  <c r="F108" i="2"/>
  <c r="F107" i="2" s="1"/>
  <c r="E108" i="2"/>
  <c r="E106" i="2" s="1"/>
  <c r="D108" i="2"/>
  <c r="D106" i="2" s="1"/>
  <c r="E104" i="2"/>
  <c r="E103" i="2" s="1"/>
  <c r="D104" i="2"/>
  <c r="D103" i="2" s="1"/>
  <c r="F103" i="2" s="1"/>
  <c r="E96" i="2"/>
  <c r="E95" i="2" s="1"/>
  <c r="E94" i="2" s="1"/>
  <c r="E93" i="2" s="1"/>
  <c r="E92" i="2" s="1"/>
  <c r="E91" i="2" s="1"/>
  <c r="E78" i="2" s="1"/>
  <c r="D96" i="2"/>
  <c r="F96" i="2" s="1"/>
  <c r="F90" i="2"/>
  <c r="D89" i="2"/>
  <c r="F89" i="2" s="1"/>
  <c r="E84" i="2"/>
  <c r="E83" i="2" s="1"/>
  <c r="E74" i="2"/>
  <c r="D75" i="2"/>
  <c r="D74" i="2" s="1"/>
  <c r="F74" i="2" s="1"/>
  <c r="E67" i="2"/>
  <c r="E66" i="2" s="1"/>
  <c r="D67" i="2"/>
  <c r="D66" i="2" s="1"/>
  <c r="E65" i="2"/>
  <c r="D65" i="2"/>
  <c r="E63" i="2"/>
  <c r="E62" i="2" s="1"/>
  <c r="D63" i="2"/>
  <c r="D62" i="2" s="1"/>
  <c r="E61" i="2"/>
  <c r="E60" i="2" s="1"/>
  <c r="E59" i="2" s="1"/>
  <c r="D61" i="2"/>
  <c r="E57" i="2"/>
  <c r="E56" i="2" s="1"/>
  <c r="E55" i="2" s="1"/>
  <c r="D57" i="2"/>
  <c r="D56" i="2" s="1"/>
  <c r="D55" i="2" s="1"/>
  <c r="F55" i="2" s="1"/>
  <c r="E53" i="2"/>
  <c r="E52" i="2" s="1"/>
  <c r="D53" i="2"/>
  <c r="F53" i="2" s="1"/>
  <c r="E48" i="2"/>
  <c r="E46" i="2" s="1"/>
  <c r="E45" i="2" s="1"/>
  <c r="D48" i="2"/>
  <c r="D47" i="2" s="1"/>
  <c r="F43" i="2"/>
  <c r="E39" i="2"/>
  <c r="D39" i="2"/>
  <c r="F39" i="2" s="1"/>
  <c r="F34" i="2"/>
  <c r="E33" i="2"/>
  <c r="D33" i="2"/>
  <c r="F33" i="2" s="1"/>
  <c r="D32" i="2"/>
  <c r="F32" i="2" s="1"/>
  <c r="E29" i="2"/>
  <c r="E27" i="2"/>
  <c r="E26" i="2" s="1"/>
  <c r="D27" i="2"/>
  <c r="F27" i="2" s="1"/>
  <c r="F22" i="2"/>
  <c r="E21" i="2"/>
  <c r="E20" i="2" s="1"/>
  <c r="D21" i="2"/>
  <c r="E18" i="2"/>
  <c r="E17" i="2" s="1"/>
  <c r="D18" i="2"/>
  <c r="D17" i="2" s="1"/>
  <c r="F15" i="2"/>
  <c r="F14" i="2"/>
  <c r="F13" i="2"/>
  <c r="D12" i="2"/>
  <c r="F191" i="2" l="1"/>
  <c r="D60" i="2"/>
  <c r="F60" i="2" s="1"/>
  <c r="F75" i="2"/>
  <c r="F189" i="2"/>
  <c r="E146" i="2"/>
  <c r="D169" i="2"/>
  <c r="F169" i="2" s="1"/>
  <c r="F170" i="2"/>
  <c r="D114" i="2"/>
  <c r="F114" i="2" s="1"/>
  <c r="F115" i="2"/>
  <c r="D116" i="2"/>
  <c r="F116" i="2" s="1"/>
  <c r="F52" i="2"/>
  <c r="F57" i="2"/>
  <c r="F159" i="2"/>
  <c r="F56" i="2"/>
  <c r="F104" i="2"/>
  <c r="F117" i="2"/>
  <c r="F137" i="2"/>
  <c r="E129" i="2"/>
  <c r="E128" i="2" s="1"/>
  <c r="E127" i="2" s="1"/>
  <c r="E47" i="2"/>
  <c r="E82" i="2"/>
  <c r="E81" i="2" s="1"/>
  <c r="E80" i="2" s="1"/>
  <c r="E79" i="2" s="1"/>
  <c r="F48" i="2"/>
  <c r="F132" i="2"/>
  <c r="F151" i="2"/>
  <c r="D122" i="2"/>
  <c r="D121" i="2" s="1"/>
  <c r="D120" i="2" s="1"/>
  <c r="D119" i="2" s="1"/>
  <c r="F206" i="2"/>
  <c r="D190" i="2"/>
  <c r="F190" i="2" s="1"/>
  <c r="E168" i="2"/>
  <c r="D168" i="2"/>
  <c r="D164" i="2" s="1"/>
  <c r="D157" i="2"/>
  <c r="E102" i="2"/>
  <c r="E101" i="2" s="1"/>
  <c r="E100" i="2" s="1"/>
  <c r="E99" i="2" s="1"/>
  <c r="E98" i="2" s="1"/>
  <c r="E131" i="2"/>
  <c r="D130" i="2"/>
  <c r="E111" i="2"/>
  <c r="D110" i="2"/>
  <c r="E107" i="2"/>
  <c r="D88" i="2"/>
  <c r="D87" i="2" s="1"/>
  <c r="D86" i="2" s="1"/>
  <c r="D73" i="2"/>
  <c r="D38" i="2"/>
  <c r="F38" i="2" s="1"/>
  <c r="F16" i="2"/>
  <c r="F106" i="2"/>
  <c r="E122" i="2"/>
  <c r="E121" i="2" s="1"/>
  <c r="E120" i="2" s="1"/>
  <c r="E119" i="2" s="1"/>
  <c r="F143" i="2"/>
  <c r="E38" i="2"/>
  <c r="E37" i="2" s="1"/>
  <c r="E36" i="2" s="1"/>
  <c r="D102" i="2"/>
  <c r="E157" i="2"/>
  <c r="E156" i="2" s="1"/>
  <c r="E155" i="2" s="1"/>
  <c r="E154" i="2" s="1"/>
  <c r="E153" i="2" s="1"/>
  <c r="D46" i="2"/>
  <c r="E73" i="2"/>
  <c r="E72" i="2" s="1"/>
  <c r="E71" i="2" s="1"/>
  <c r="E70" i="2" s="1"/>
  <c r="E69" i="2" s="1"/>
  <c r="D145" i="2"/>
  <c r="E172" i="2"/>
  <c r="D134" i="2"/>
  <c r="D187" i="2"/>
  <c r="F187" i="2" s="1"/>
  <c r="F21" i="2"/>
  <c r="D20" i="2"/>
  <c r="F20" i="2" s="1"/>
  <c r="D25" i="2"/>
  <c r="D26" i="2"/>
  <c r="F26" i="2" s="1"/>
  <c r="D59" i="2"/>
  <c r="F59" i="2" s="1"/>
  <c r="F12" i="2"/>
  <c r="D10" i="2"/>
  <c r="D11" i="2"/>
  <c r="F11" i="2" s="1"/>
  <c r="F87" i="2"/>
  <c r="E25" i="2"/>
  <c r="E24" i="2" s="1"/>
  <c r="E23" i="2" s="1"/>
  <c r="E7" i="2" s="1"/>
  <c r="D31" i="2"/>
  <c r="E51" i="2"/>
  <c r="E50" i="2" s="1"/>
  <c r="E44" i="2" s="1"/>
  <c r="E35" i="2" s="1"/>
  <c r="E141" i="2"/>
  <c r="E149" i="2"/>
  <c r="D195" i="2"/>
  <c r="D52" i="2"/>
  <c r="F88" i="2"/>
  <c r="D95" i="2"/>
  <c r="F95" i="2" s="1"/>
  <c r="D107" i="2"/>
  <c r="F111" i="2"/>
  <c r="D142" i="2"/>
  <c r="F142" i="2" s="1"/>
  <c r="D150" i="2"/>
  <c r="F150" i="2" s="1"/>
  <c r="F174" i="2"/>
  <c r="E190" i="2"/>
  <c r="D204" i="2"/>
  <c r="D51" i="2"/>
  <c r="D141" i="2"/>
  <c r="D149" i="2"/>
  <c r="E20" i="3"/>
  <c r="E19" i="3" s="1"/>
  <c r="E18" i="3" s="1"/>
  <c r="D20" i="3"/>
  <c r="D19" i="3" s="1"/>
  <c r="D18" i="3" s="1"/>
  <c r="E16" i="3"/>
  <c r="E15" i="3" s="1"/>
  <c r="E14" i="3" s="1"/>
  <c r="D16" i="3"/>
  <c r="D15" i="3" s="1"/>
  <c r="D14" i="3" s="1"/>
  <c r="E13" i="3"/>
  <c r="E12" i="3" s="1"/>
  <c r="E9" i="3"/>
  <c r="D8" i="3"/>
  <c r="E8" i="3" s="1"/>
  <c r="E7" i="3"/>
  <c r="D6" i="3"/>
  <c r="E6" i="3" s="1"/>
  <c r="D72" i="2" l="1"/>
  <c r="F73" i="2"/>
  <c r="D140" i="2"/>
  <c r="D163" i="2"/>
  <c r="D162" i="2" s="1"/>
  <c r="F168" i="2"/>
  <c r="E6" i="2"/>
  <c r="F86" i="2"/>
  <c r="D85" i="2"/>
  <c r="D71" i="2"/>
  <c r="F72" i="2"/>
  <c r="D156" i="2"/>
  <c r="F156" i="2" s="1"/>
  <c r="F157" i="2"/>
  <c r="D101" i="2"/>
  <c r="F102" i="2"/>
  <c r="D129" i="2"/>
  <c r="F129" i="2" s="1"/>
  <c r="F130" i="2"/>
  <c r="D50" i="2"/>
  <c r="F50" i="2" s="1"/>
  <c r="F51" i="2"/>
  <c r="E140" i="2"/>
  <c r="E139" i="2" s="1"/>
  <c r="E138" i="2" s="1"/>
  <c r="E126" i="2" s="1"/>
  <c r="D24" i="2"/>
  <c r="F25" i="2"/>
  <c r="F134" i="2"/>
  <c r="F135" i="2"/>
  <c r="D45" i="2"/>
  <c r="F47" i="2"/>
  <c r="F46" i="2"/>
  <c r="D5" i="3"/>
  <c r="E5" i="3" s="1"/>
  <c r="D37" i="2"/>
  <c r="F37" i="2" s="1"/>
  <c r="F172" i="2"/>
  <c r="E164" i="2"/>
  <c r="F149" i="2"/>
  <c r="D203" i="2"/>
  <c r="F204" i="2"/>
  <c r="D186" i="2"/>
  <c r="F186" i="2" s="1"/>
  <c r="D9" i="2"/>
  <c r="F10" i="2"/>
  <c r="D194" i="2"/>
  <c r="F195" i="2"/>
  <c r="F141" i="2"/>
  <c r="D94" i="2"/>
  <c r="F94" i="2" s="1"/>
  <c r="D30" i="2"/>
  <c r="F31" i="2"/>
  <c r="F4" i="3"/>
  <c r="F13" i="3"/>
  <c r="F12" i="3"/>
  <c r="F70" i="1"/>
  <c r="F60" i="1"/>
  <c r="F61" i="1"/>
  <c r="F62" i="1"/>
  <c r="F42" i="1"/>
  <c r="F43" i="1"/>
  <c r="F44" i="1"/>
  <c r="F45" i="1"/>
  <c r="F46" i="1"/>
  <c r="F47" i="1"/>
  <c r="F48" i="1"/>
  <c r="F49" i="1"/>
  <c r="F50" i="1"/>
  <c r="F51" i="1"/>
  <c r="D29" i="1"/>
  <c r="D30" i="1"/>
  <c r="D45" i="1"/>
  <c r="D47" i="1"/>
  <c r="D46" i="1" s="1"/>
  <c r="D42" i="1"/>
  <c r="D43" i="1"/>
  <c r="D63" i="1"/>
  <c r="D64" i="1"/>
  <c r="F64" i="1" s="1"/>
  <c r="F65" i="1"/>
  <c r="F63" i="1"/>
  <c r="D22" i="1"/>
  <c r="D21" i="1" s="1"/>
  <c r="D24" i="1"/>
  <c r="D60" i="1"/>
  <c r="D67" i="1"/>
  <c r="D69" i="1"/>
  <c r="F69" i="1" s="1"/>
  <c r="D58" i="1"/>
  <c r="D57" i="1" s="1"/>
  <c r="D40" i="1"/>
  <c r="D38" i="1"/>
  <c r="D37" i="1" s="1"/>
  <c r="D33" i="1"/>
  <c r="D32" i="1" s="1"/>
  <c r="D36" i="2" l="1"/>
  <c r="D155" i="2"/>
  <c r="F155" i="2" s="1"/>
  <c r="D100" i="2"/>
  <c r="F100" i="2" s="1"/>
  <c r="F101" i="2"/>
  <c r="D70" i="2"/>
  <c r="F71" i="2"/>
  <c r="D44" i="2"/>
  <c r="F44" i="2" s="1"/>
  <c r="F45" i="2"/>
  <c r="D23" i="2"/>
  <c r="F23" i="2" s="1"/>
  <c r="F24" i="2"/>
  <c r="F85" i="2"/>
  <c r="D84" i="2"/>
  <c r="D66" i="1"/>
  <c r="D56" i="1" s="1"/>
  <c r="D55" i="1" s="1"/>
  <c r="F55" i="1" s="1"/>
  <c r="D19" i="1"/>
  <c r="F36" i="2"/>
  <c r="E163" i="2"/>
  <c r="F164" i="2"/>
  <c r="D185" i="2"/>
  <c r="F185" i="2" s="1"/>
  <c r="D161" i="2"/>
  <c r="F140" i="2"/>
  <c r="D139" i="2"/>
  <c r="F194" i="2"/>
  <c r="D193" i="2"/>
  <c r="F193" i="2" s="1"/>
  <c r="F9" i="2"/>
  <c r="D8" i="2"/>
  <c r="D128" i="2"/>
  <c r="D154" i="2"/>
  <c r="F154" i="2" s="1"/>
  <c r="F30" i="2"/>
  <c r="D29" i="2"/>
  <c r="F29" i="2" s="1"/>
  <c r="D93" i="2"/>
  <c r="F93" i="2" s="1"/>
  <c r="F203" i="2"/>
  <c r="D202" i="2"/>
  <c r="F19" i="1"/>
  <c r="F21" i="1"/>
  <c r="F22" i="1"/>
  <c r="F23" i="1"/>
  <c r="F24" i="1"/>
  <c r="F25" i="1"/>
  <c r="F26" i="1"/>
  <c r="F27" i="1"/>
  <c r="F28" i="1"/>
  <c r="F32" i="1"/>
  <c r="F33" i="1"/>
  <c r="F34" i="1"/>
  <c r="F35" i="1"/>
  <c r="F36" i="1"/>
  <c r="F37" i="1"/>
  <c r="F38" i="1"/>
  <c r="F39" i="1"/>
  <c r="F40" i="1"/>
  <c r="F41" i="1"/>
  <c r="F52" i="1"/>
  <c r="F53" i="1"/>
  <c r="F54" i="1"/>
  <c r="F56" i="1"/>
  <c r="F57" i="1"/>
  <c r="F58" i="1"/>
  <c r="F59" i="1"/>
  <c r="F66" i="1"/>
  <c r="F67" i="1"/>
  <c r="F68" i="1"/>
  <c r="D99" i="2" l="1"/>
  <c r="F99" i="2" s="1"/>
  <c r="D69" i="2"/>
  <c r="F69" i="2" s="1"/>
  <c r="F70" i="2"/>
  <c r="D83" i="2"/>
  <c r="F83" i="2" s="1"/>
  <c r="F84" i="2"/>
  <c r="D82" i="2"/>
  <c r="D98" i="2"/>
  <c r="F98" i="2" s="1"/>
  <c r="D127" i="2"/>
  <c r="F128" i="2"/>
  <c r="D35" i="2"/>
  <c r="F35" i="2" s="1"/>
  <c r="E162" i="2"/>
  <c r="F163" i="2"/>
  <c r="D92" i="2"/>
  <c r="F92" i="2" s="1"/>
  <c r="F8" i="2"/>
  <c r="D7" i="2"/>
  <c r="F139" i="2"/>
  <c r="D138" i="2"/>
  <c r="F138" i="2" s="1"/>
  <c r="D153" i="2"/>
  <c r="F153" i="2" s="1"/>
  <c r="F202" i="2"/>
  <c r="D201" i="2"/>
  <c r="D6" i="2" l="1"/>
  <c r="F82" i="2"/>
  <c r="D81" i="2"/>
  <c r="D126" i="2"/>
  <c r="F126" i="2" s="1"/>
  <c r="F127" i="2"/>
  <c r="F201" i="2"/>
  <c r="E161" i="2"/>
  <c r="E5" i="2" s="1"/>
  <c r="E4" i="2" s="1"/>
  <c r="F162" i="2"/>
  <c r="F7" i="2"/>
  <c r="D91" i="2"/>
  <c r="F91" i="2" l="1"/>
  <c r="F81" i="2"/>
  <c r="D80" i="2"/>
  <c r="F161" i="2"/>
  <c r="F6" i="2"/>
  <c r="D79" i="2" l="1"/>
  <c r="F80" i="2"/>
  <c r="F79" i="2" l="1"/>
  <c r="D78" i="2"/>
  <c r="F78" i="2" l="1"/>
  <c r="D5" i="2"/>
  <c r="F5" i="2" l="1"/>
  <c r="D4" i="2"/>
  <c r="F4" i="2" s="1"/>
</calcChain>
</file>

<file path=xl/sharedStrings.xml><?xml version="1.0" encoding="utf-8"?>
<sst xmlns="http://schemas.openxmlformats.org/spreadsheetml/2006/main" count="953" uniqueCount="523">
  <si>
    <t>КОДЫ</t>
  </si>
  <si>
    <t xml:space="preserve">  Форма по ОКУД</t>
  </si>
  <si>
    <t>0503117</t>
  </si>
  <si>
    <t xml:space="preserve">                   Дата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</si>
  <si>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</si>
  <si>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</si>
  <si>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</si>
  <si>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</si>
  <si>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</si>
  <si>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</si>
  <si>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</si>
  <si>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</si>
  <si>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</si>
  <si>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ППО Гуково-Гнилушевского сельского поселения Красносулинского района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</si>
  <si>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</si>
  <si>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</si>
  <si>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</si>
  <si>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</si>
  <si>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</si>
  <si>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</si>
  <si>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</si>
  <si>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</si>
  <si>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</si>
  <si>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</si>
  <si>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</si>
  <si>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</si>
  <si>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</si>
  <si>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</si>
  <si>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</si>
  <si>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</si>
  <si>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</si>
  <si>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</si>
  <si>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</si>
  <si>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</si>
  <si>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</si>
  <si>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</si>
  <si>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</si>
  <si>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</si>
  <si>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</si>
  <si>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</si>
  <si>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</si>
  <si>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</si>
  <si>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</si>
  <si>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</si>
  <si>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</si>
  <si>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</si>
  <si>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</si>
  <si>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</si>
  <si>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</si>
  <si>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</si>
  <si>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</si>
  <si>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</si>
  <si>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</si>
  <si>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</si>
  <si>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</si>
  <si>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</si>
  <si>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</si>
  <si>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</si>
  <si>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</si>
  <si>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</si>
  <si>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</si>
  <si>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</si>
  <si>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</si>
  <si>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</si>
  <si>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</si>
  <si>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</si>
  <si>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</si>
  <si>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</si>
  <si>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</si>
  <si>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</si>
  <si>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</si>
  <si>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</si>
  <si>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</si>
  <si>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</si>
  <si>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</si>
  <si>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</si>
  <si>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</si>
  <si>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</si>
  <si>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</si>
  <si>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</si>
  <si>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</si>
  <si>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</si>
  <si>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</si>
  <si>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</si>
  <si>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</si>
  <si>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</si>
  <si>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</si>
  <si>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</si>
  <si>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</si>
  <si>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</si>
  <si>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</si>
  <si>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</si>
  <si>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</si>
  <si>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</si>
  <si>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</si>
  <si>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Массовый спорт</t>
  </si>
  <si>
    <t>450</t>
  </si>
  <si>
    <t>500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</si>
  <si>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</si>
  <si>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</si>
  <si>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</si>
  <si>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</si>
  <si>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</si>
  <si>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</si>
  <si>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</si>
  <si>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</si>
  <si>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</si>
  <si>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</si>
  <si>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</si>
  <si>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</si>
  <si>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</si>
  <si>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</si>
  <si>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</si>
  <si>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</si>
  <si>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</si>
  <si>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</si>
  <si>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</si>
  <si>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</si>
  <si>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</si>
  <si>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</si>
  <si>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058018-04</t>
  </si>
  <si>
    <t>Доходы/PERIOD</t>
  </si>
  <si>
    <t>Прочие межбюджетные  трансферты, передаваемые бюджетам</t>
  </si>
  <si>
    <t xml:space="preserve">Прочие межбюджетные  трансферты, передаваемые бюджетам сельских поселений 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</si>
  <si>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</si>
  <si>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</si>
  <si>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</si>
  <si>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</si>
  <si>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</si>
  <si>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Периодичность: месячная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</si>
  <si>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</si>
  <si>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</si>
  <si>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</si>
  <si>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</si>
  <si>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</si>
  <si>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</si>
  <si>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</si>
  <si>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</si>
  <si>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</si>
  <si>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</si>
  <si>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НАЛОГИ НА СОВОКУПНЫЙ ДОХОД</t>
  </si>
  <si>
    <t>Единый сельскохозяйственный налог</t>
  </si>
  <si>
    <t>Наименование показателя </t>
  </si>
  <si>
    <t>Код строки </t>
  </si>
  <si>
    <t>Исполнено </t>
  </si>
  <si>
    <t>Неисполненные назначения </t>
  </si>
  <si>
    <t>х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</si>
  <si>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</si>
  <si>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</si>
  <si>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</si>
  <si>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951 01 03 00 00 00 0000 000</t>
  </si>
  <si>
    <t>Бюджетные кредиты   от других бюджетов бюджетной системы РФ в валюте РФ</t>
  </si>
  <si>
    <t>951 01 03 01 00 00 0000 000</t>
  </si>
  <si>
    <t>Погашение бюджетных кредитов 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</si>
  <si>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</si>
  <si>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РФ в валюте РФ</t>
  </si>
  <si>
    <t>951 01 03 01 00 00 0000 810</t>
  </si>
  <si>
    <t>Источники внешнего финансирования бюджета</t>
  </si>
  <si>
    <t>951 01 00 00 00 00 0000 000</t>
  </si>
  <si>
    <t>951 01 05 00 00 00 0000 000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</si>
  <si>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</si>
  <si>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</si>
  <si>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</si>
  <si>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</si>
  <si>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</si>
  <si>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</si>
  <si>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</si>
  <si>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</si>
  <si>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</si>
  <si>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</si>
  <si>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</si>
  <si>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</si>
  <si>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</si>
  <si>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</si>
  <si>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Ведущий специалист (главный бухгалтер)</t>
  </si>
  <si>
    <t>И.Н. Салькова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</si>
  <si>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</si>
  <si>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</si>
  <si>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</si>
  <si>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</si>
  <si>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</si>
  <si>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</si>
  <si>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000 1 01 02030 01 1000 110</t>
  </si>
  <si>
    <t>000 1 01 02030 01 2100 110</t>
  </si>
  <si>
    <t>000 1 05 00000 00 0000 000</t>
  </si>
  <si>
    <t>000 1 05 03000 01 0000 110</t>
  </si>
  <si>
    <t>000 1 05 03010 01 0000 110</t>
  </si>
  <si>
    <t>000 1 06 00000 00 0000 000</t>
  </si>
  <si>
    <t>000 1 06  01000 00 0000 110</t>
  </si>
  <si>
    <t>000 1 06 01030 10 0000 110</t>
  </si>
  <si>
    <t>000 1 06 01030 10 1000 110</t>
  </si>
  <si>
    <t>000 1 06 01030 10 2100 110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</si>
  <si>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</si>
  <si>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</si>
  <si>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</si>
  <si>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</si>
  <si>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</si>
  <si>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 xml:space="preserve"> 000 1 08 00000 00 0000 000</t>
  </si>
  <si>
    <t>000 1 08 04000 01 0000 110</t>
  </si>
  <si>
    <t>000 1 08 04020 01 0000 110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</si>
  <si>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</si>
  <si>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</si>
  <si>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</si>
  <si>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</si>
  <si>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</si>
  <si>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</si>
  <si>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</si>
  <si>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</si>
  <si>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</si>
  <si>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</si>
  <si>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000 2 00 00000  00 0000 000</t>
  </si>
  <si>
    <t>000 2 02 00000 00 0000 000</t>
  </si>
  <si>
    <t>000 2 02 10000 00 0000 150</t>
  </si>
  <si>
    <t>000 2 02 15001 00 0000 150</t>
  </si>
  <si>
    <t>000 2 02 15001 10 0000 150</t>
  </si>
  <si>
    <t>000 2 02 30000 00 0000 150</t>
  </si>
  <si>
    <t xml:space="preserve">  000 2 02 30024 00 0000 150</t>
  </si>
  <si>
    <t xml:space="preserve"> 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</si>
  <si>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</si>
  <si>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</si>
  <si>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</si>
  <si>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</si>
  <si>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</si>
  <si>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000 2 02 49999 00 0000 151</t>
  </si>
  <si>
    <t>000 2 02 49999 10 0000 151</t>
  </si>
  <si>
    <t xml:space="preserve"> 2. Расходы бюджета</t>
  </si>
  <si>
    <t>Код расхода по бюджетной классификации</t>
  </si>
  <si>
    <t>Рacходы бюджета - всего</t>
  </si>
  <si>
    <t>951 0000 00 0 00 00000 000</t>
  </si>
  <si>
    <t>Общегосударственные вопросы</t>
  </si>
  <si>
    <t>951 0100 00 0 00 00000 000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</si>
  <si>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</si>
  <si>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</si>
  <si>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</si>
  <si>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</si>
  <si>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</si>
  <si>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</si>
  <si>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</si>
  <si>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</si>
  <si>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</si>
  <si>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951 0104 01 2 00 00110 120</t>
  </si>
  <si>
    <t>951 0104 01 2 00 00110 121</t>
  </si>
  <si>
    <t>951 0104 01 2 00 00110 122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</si>
  <si>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</si>
  <si>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</si>
  <si>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</si>
  <si>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</si>
  <si>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</si>
  <si>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</si>
  <si>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951 0104 01 2 00 00190 200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</si>
  <si>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</si>
  <si>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</si>
  <si>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</si>
  <si>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</si>
  <si>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</si>
  <si>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</si>
  <si>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</si>
  <si>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</si>
  <si>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</si>
  <si>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951 0104 99 9 00 72390 200</t>
  </si>
  <si>
    <t>951 0104 99 9 00 72390 240</t>
  </si>
  <si>
    <t>951 0104 99 9 00 72390 244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</si>
  <si>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</si>
  <si>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</si>
  <si>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</si>
  <si>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</si>
  <si>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</si>
  <si>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</si>
  <si>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951 0111 99 1 00 90300 800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</si>
  <si>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</si>
  <si>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</si>
  <si>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</si>
  <si>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</si>
  <si>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</si>
  <si>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</si>
  <si>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</si>
  <si>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 xml:space="preserve">951 0113 01 2 00 99990 850 </t>
  </si>
  <si>
    <t xml:space="preserve">951 0113 01 2 00 99990 851 </t>
  </si>
  <si>
    <t xml:space="preserve">951 0113 01 2 00 99990 852 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</si>
  <si>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</si>
  <si>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</si>
  <si>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</si>
  <si>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</si>
  <si>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</si>
  <si>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</si>
  <si>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</si>
  <si>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</si>
  <si>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</si>
  <si>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</si>
  <si>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</si>
  <si>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</si>
  <si>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</si>
  <si>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</si>
  <si>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</si>
  <si>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</si>
  <si>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</si>
  <si>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</si>
  <si>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</si>
  <si>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</si>
  <si>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</si>
  <si>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</si>
  <si>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</si>
  <si>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</si>
  <si>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</si>
  <si>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</si>
  <si>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</si>
  <si>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</si>
  <si>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</si>
  <si>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</si>
  <si>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</si>
  <si>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</si>
  <si>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</si>
  <si>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</si>
  <si>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</si>
  <si>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</si>
  <si>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</si>
  <si>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</si>
  <si>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</si>
  <si>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</si>
  <si>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</si>
  <si>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</si>
  <si>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</si>
  <si>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</si>
  <si>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</si>
  <si>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</si>
  <si>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</si>
  <si>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</si>
  <si>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</si>
  <si>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951 0309 00 0 00 00000 000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</si>
  <si>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</si>
  <si>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951 0309 02 0 00 00000 000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</si>
  <si>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</si>
  <si>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</si>
  <si>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</si>
  <si>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951 0309 02 2 00 20040 000</t>
  </si>
  <si>
    <t>951 0309 02 2 00 20040 200</t>
  </si>
  <si>
    <t>951 0309 02 2 00 20040 240</t>
  </si>
  <si>
    <t>951 0309 02 2 00 20040 244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</si>
  <si>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</si>
  <si>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</si>
  <si>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</si>
  <si>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</si>
  <si>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Закупка товаров, работ и услуг для государственных (муниципальных) нужд</t>
  </si>
  <si>
    <t>951 0309 02 3 00 20040 200</t>
  </si>
  <si>
    <t>951 0309 02 3 00 20040 240</t>
  </si>
  <si>
    <t>951 0309 02 3 00 20040 244</t>
  </si>
  <si>
    <t>951 0310 00 0 00 00000 000</t>
  </si>
  <si>
    <t>951 0310 02 0 00 00000 000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</si>
  <si>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</si>
  <si>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</si>
  <si>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</si>
  <si>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</si>
  <si>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951 0310 02 2 00 20030 200</t>
  </si>
  <si>
    <t>951 0310 02 2 00 20030 240</t>
  </si>
  <si>
    <t>951 0310 02 2 00 20030 244</t>
  </si>
  <si>
    <t>Национальная экономика</t>
  </si>
  <si>
    <t>951 0400 00 0 00 00000 000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</si>
  <si>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</si>
  <si>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</si>
  <si>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</si>
  <si>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</si>
  <si>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</si>
  <si>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</si>
  <si>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</si>
  <si>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</si>
  <si>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</si>
  <si>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</si>
  <si>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</si>
  <si>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</si>
  <si>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Закупка товаров, работ и услуг для  обеспечениягосударственных (муниципальных) нужд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</si>
  <si>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</si>
  <si>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</si>
  <si>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</si>
  <si>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</si>
  <si>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</si>
  <si>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</si>
  <si>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</si>
  <si>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</si>
  <si>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</si>
  <si>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</si>
  <si>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</si>
  <si>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</si>
  <si>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</si>
  <si>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</si>
  <si>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</si>
  <si>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951 0412 00 0 00 00000 000</t>
  </si>
  <si>
    <t>951 0412 99 0 00 00000 000</t>
  </si>
  <si>
    <t>951 0412 99 9 00 00000 000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</si>
  <si>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</si>
  <si>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951 0412 99 9 00 20380 000</t>
  </si>
  <si>
    <t>951 0412 99 9 00 20380 200</t>
  </si>
  <si>
    <t>951 0412 99 9 00 20380 240</t>
  </si>
  <si>
    <t>951 0412 99 9 00 20380 244</t>
  </si>
  <si>
    <t>Жилищно-коммунальное хозяйство</t>
  </si>
  <si>
    <t>951 0500 00 0 00 00000 000</t>
  </si>
  <si>
    <t>951 0502 00 0 00 00000 000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</si>
  <si>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</si>
  <si>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</si>
  <si>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</si>
  <si>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</si>
  <si>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</si>
  <si>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</si>
  <si>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</si>
  <si>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</si>
  <si>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</si>
  <si>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</si>
  <si>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</si>
  <si>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</si>
  <si>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</si>
  <si>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</si>
  <si>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</si>
  <si>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</si>
  <si>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</si>
  <si>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</si>
  <si>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</si>
  <si>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</si>
  <si>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</si>
  <si>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</si>
  <si>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</si>
  <si>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</si>
  <si>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</si>
  <si>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</si>
  <si>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</si>
  <si>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</si>
  <si>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</si>
  <si>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</si>
  <si>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</si>
  <si>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</si>
  <si>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</si>
  <si>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</si>
  <si>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</si>
  <si>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</si>
  <si>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</si>
  <si>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</si>
  <si>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</si>
  <si>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</si>
  <si>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</si>
  <si>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</si>
  <si>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</si>
  <si>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</si>
  <si>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</si>
  <si>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</si>
  <si>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</si>
  <si>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</si>
  <si>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</si>
  <si>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951 0801 05 2 00 00590 610</t>
  </si>
  <si>
    <t>951 0801 05 2 00 00590 611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</si>
  <si>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</si>
  <si>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951 0801 99 0 00 00000 000</t>
  </si>
  <si>
    <t>951 0801 99 9 00 00000 000</t>
  </si>
  <si>
    <t>Исполнение судебных актов по искам в рамках непрограммных расходов органа местного самоуправления Гуково-Гнилушевского сельского поселения</t>
  </si>
  <si>
    <t>951 0801 99 9 00 90120 000</t>
  </si>
  <si>
    <t>951 0801 99 9 00 90120 600</t>
  </si>
  <si>
    <t>951 0801 99 9 00 90120 610</t>
  </si>
  <si>
    <t>951 0801 99 9 00 90120 612</t>
  </si>
  <si>
    <t>Социальная политика</t>
  </si>
  <si>
    <t>951 1000 00 0 00 00000 000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</si>
  <si>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</si>
  <si>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</si>
  <si>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</si>
  <si>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</si>
  <si>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</si>
  <si>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</si>
  <si>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951 1001 06 3 00 11020 300</t>
  </si>
  <si>
    <t>951 1001 06 3 00 11020 320</t>
  </si>
  <si>
    <t>951 1001 06 3 00 11020 321</t>
  </si>
  <si>
    <t>Физическая культура и спорт</t>
  </si>
  <si>
    <t>951 1100 00 0 00 00000 000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</si>
  <si>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</si>
  <si>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</si>
  <si>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</si>
  <si>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</si>
  <si>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</si>
  <si>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</si>
  <si>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</si>
  <si>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</si>
  <si>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</si>
  <si>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</si>
  <si>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</si>
  <si>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</si>
  <si>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</si>
  <si>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</si>
  <si>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</si>
  <si>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</si>
  <si>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</si>
  <si>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</si>
  <si>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</si>
  <si>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</si>
  <si>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</si>
  <si>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</si>
  <si>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</si>
  <si>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</si>
  <si>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Расходы на разработку проектно-сметной документации на строительство и ре-конструкцию объектов газификации в рамках подпрограммы «Развитие жилищ-но-коммунального хозяйства Гуково-Гнилушевского сельского поселения» му-ниципальной программы Гуково-Гнилушевского сельского поселения «Благо-устройство территории и жилищно- коммунальное хозяйство»</t>
  </si>
  <si>
    <t>951 0502 04 1 00 S3560 000</t>
  </si>
  <si>
    <t>951 0502 04 1 00 S3560 244</t>
  </si>
  <si>
    <t>951 0502 04 1 00 S3560 200</t>
  </si>
  <si>
    <t>951 0502 04 1 00 S3560 240</t>
  </si>
  <si>
    <t>951 0801 05 2 00 S3830 600</t>
  </si>
  <si>
    <t>951 0801 05 2 00 S3830 610</t>
  </si>
  <si>
    <t>951 0801 05 2 00 S3830 612</t>
  </si>
  <si>
    <t>951 0801 05 2 00 S3830 000</t>
  </si>
  <si>
    <t>12500.00</t>
  </si>
  <si>
    <t xml:space="preserve"> из них:  Бюджетные кредиты   от других бюджетов бюджетной системы РФ </t>
  </si>
  <si>
    <t>в том числе:   источники внутреннего финансирования бюджета</t>
  </si>
  <si>
    <t>из них:</t>
  </si>
  <si>
    <t xml:space="preserve">                         ОТЧЕТ ОБ ИСПОЛНЕНИИ БЮДЖЕТА</t>
  </si>
  <si>
    <t xml:space="preserve">                           1  апреля  2020 г.</t>
  </si>
  <si>
    <t>-12065500.00</t>
  </si>
  <si>
    <t>12078000.00</t>
  </si>
  <si>
    <t>2084911.92</t>
  </si>
  <si>
    <t>-2074146.50</t>
  </si>
  <si>
    <t>10765.42</t>
  </si>
  <si>
    <t>Главный специалист по правовой и кадровой работе   Администрации Гуково-Гнилушевского сельского поселения</t>
  </si>
  <si>
    <t>С.В. Виноградова</t>
  </si>
  <si>
    <t>Начальник СЭиФ</t>
  </si>
  <si>
    <t>А.В. Шушпанова</t>
  </si>
  <si>
    <t xml:space="preserve">12  апреля  2020 г. </t>
  </si>
  <si>
    <t xml:space="preserve">951 0801 05 2 00 00000 200 </t>
  </si>
  <si>
    <t xml:space="preserve">951 080105 2 00 00000 240 </t>
  </si>
  <si>
    <t xml:space="preserve">951 080105 2 00 00000 244 </t>
  </si>
  <si>
    <t xml:space="preserve">951 080105 2 00 L2990 244 </t>
  </si>
  <si>
    <t xml:space="preserve">951 080105 2 00 L2990 240 </t>
  </si>
  <si>
    <t xml:space="preserve">951 0801 05 2 00 L2990 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</si>
</sst>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Arabic Typesetting"/>
      <family val="4"/>
    </font>
    <font>
      <sz val="12"/>
      <name val="Arabic Typesetting"/>
      <family val="4"/>
    </font>
    <font>
      <sz val="10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/>
    <xf numFmtId="0" fontId="7" fillId="0" borderId="34" xfId="0" applyFont="1" applyFill="1" applyBorder="1" applyAlignment="1">
      <alignment horizontal="center" vertical="top" wrapText="1"/>
    </xf>
    <xf numFmtId="0" fontId="8" fillId="0" borderId="0" xfId="0" applyFont="1" applyFill="1"/>
    <xf numFmtId="0" fontId="0" fillId="0" borderId="0" xfId="0" applyFill="1" applyAlignment="1">
      <alignment wrapText="1"/>
    </xf>
    <xf numFmtId="0" fontId="4" fillId="0" borderId="35" xfId="0" applyFont="1" applyFill="1" applyBorder="1"/>
    <xf numFmtId="0" fontId="5" fillId="0" borderId="0" xfId="0" applyFont="1" applyFill="1" applyAlignment="1">
      <alignment wrapText="1"/>
    </xf>
    <xf numFmtId="49" fontId="8" fillId="0" borderId="31" xfId="0" applyNumberFormat="1" applyFont="1" applyBorder="1" applyAlignment="1" applyProtection="1">
      <alignment horizontal="center"/>
    </xf>
    <xf numFmtId="4" fontId="4" fillId="0" borderId="0" xfId="0" applyNumberFormat="1" applyFont="1" applyFill="1"/>
    <xf numFmtId="0" fontId="4" fillId="0" borderId="0" xfId="0" applyFont="1" applyFill="1" applyBorder="1"/>
    <xf numFmtId="49" fontId="2" fillId="0" borderId="27" xfId="0" applyNumberFormat="1" applyFont="1" applyBorder="1" applyAlignment="1" applyProtection="1">
      <alignment horizontal="center" wrapText="1"/>
    </xf>
    <xf numFmtId="4" fontId="2" fillId="0" borderId="28" xfId="0" applyNumberFormat="1" applyFont="1" applyBorder="1" applyAlignment="1" applyProtection="1">
      <alignment horizontal="center" wrapText="1"/>
    </xf>
    <xf numFmtId="4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3" fontId="2" fillId="0" borderId="24" xfId="0" applyNumberFormat="1" applyFont="1" applyBorder="1" applyAlignment="1" applyProtection="1">
      <alignment horizontal="center"/>
    </xf>
    <xf numFmtId="49" fontId="9" fillId="0" borderId="31" xfId="0" applyNumberFormat="1" applyFont="1" applyBorder="1" applyAlignment="1" applyProtection="1">
      <alignment horizontal="center"/>
    </xf>
    <xf numFmtId="49" fontId="9" fillId="0" borderId="30" xfId="0" applyNumberFormat="1" applyFont="1" applyBorder="1" applyAlignment="1" applyProtection="1">
      <alignment horizontal="left" wrapText="1"/>
    </xf>
    <xf numFmtId="165" fontId="9" fillId="0" borderId="30" xfId="0" applyNumberFormat="1" applyFont="1" applyBorder="1" applyAlignment="1" applyProtection="1">
      <alignment horizontal="left" wrapText="1"/>
    </xf>
    <xf numFmtId="49" fontId="8" fillId="0" borderId="30" xfId="0" applyNumberFormat="1" applyFont="1" applyBorder="1" applyAlignment="1" applyProtection="1">
      <alignment horizontal="left" wrapText="1"/>
    </xf>
    <xf numFmtId="49" fontId="2" fillId="0" borderId="30" xfId="0" applyNumberFormat="1" applyFont="1" applyBorder="1" applyAlignment="1" applyProtection="1">
      <alignment horizontal="right" wrapText="1"/>
    </xf>
    <xf numFmtId="49" fontId="2" fillId="0" borderId="30" xfId="0" applyNumberFormat="1" applyFont="1" applyBorder="1" applyAlignment="1" applyProtection="1">
      <alignment horizontal="left" vertical="top" wrapText="1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11" fillId="0" borderId="35" xfId="0" applyFont="1" applyFill="1" applyBorder="1"/>
    <xf numFmtId="0" fontId="12" fillId="0" borderId="0" xfId="0" applyFont="1" applyFill="1"/>
    <xf numFmtId="0" fontId="10" fillId="0" borderId="0" xfId="0" applyFont="1" applyFill="1"/>
    <xf numFmtId="0" fontId="10" fillId="0" borderId="35" xfId="0" applyFont="1" applyFill="1" applyBorder="1"/>
    <xf numFmtId="49" fontId="2" fillId="0" borderId="30" xfId="0" applyNumberFormat="1" applyFont="1" applyFill="1" applyBorder="1" applyAlignment="1" applyProtection="1">
      <alignment horizontal="left" wrapText="1"/>
    </xf>
    <xf numFmtId="49" fontId="2" fillId="0" borderId="14" xfId="0" applyNumberFormat="1" applyFont="1" applyFill="1" applyBorder="1" applyAlignment="1" applyProtection="1">
      <alignment horizontal="center" wrapText="1"/>
    </xf>
    <xf numFmtId="49" fontId="2" fillId="0" borderId="31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righ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9" fillId="0" borderId="32" xfId="0" applyNumberFormat="1" applyFont="1" applyBorder="1" applyAlignment="1" applyProtection="1">
      <alignment horizontal="center" wrapText="1"/>
    </xf>
    <xf numFmtId="49" fontId="9" fillId="0" borderId="0" xfId="0" applyNumberFormat="1" applyFont="1" applyBorder="1" applyAlignment="1" applyProtection="1">
      <alignment horizontal="center" wrapText="1"/>
    </xf>
    <xf numFmtId="49" fontId="9" fillId="0" borderId="36" xfId="0" applyNumberFormat="1" applyFont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wrapText="1"/>
    </xf>
    <xf numFmtId="4" fontId="2" fillId="0" borderId="40" xfId="0" applyNumberFormat="1" applyFont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/>
    </xf>
    <xf numFmtId="4" fontId="2" fillId="2" borderId="24" xfId="0" applyNumberFormat="1" applyFont="1" applyFill="1" applyBorder="1" applyAlignment="1" applyProtection="1">
      <alignment horizontal="right"/>
    </xf>
    <xf numFmtId="4" fontId="2" fillId="2" borderId="23" xfId="0" applyNumberFormat="1" applyFont="1" applyFill="1" applyBorder="1" applyAlignment="1" applyProtection="1">
      <alignment horizontal="right"/>
    </xf>
    <xf numFmtId="49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right"/>
    </xf>
    <xf numFmtId="4" fontId="2" fillId="0" borderId="23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opLeftCell="A58" zoomScale="120" zoomScaleNormal="120" workbookViewId="0">
      <selection activeCell="D21" sqref="D21:F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">
      <c r="A2" s="104" t="s">
        <v>505</v>
      </c>
      <c r="B2" s="104"/>
      <c r="C2" s="104"/>
      <c r="D2" s="104"/>
      <c r="E2" s="3"/>
      <c r="F2" s="4" t="s">
        <v>0</v>
      </c>
    </row>
    <row r="3" spans="1:6" x14ac:dyDescent="0.2">
      <c r="A3" s="5"/>
      <c r="B3" s="5"/>
      <c r="C3" s="5"/>
      <c r="D3" s="5"/>
      <c r="E3" s="6" t="s">
        <v>1</v>
      </c>
      <c r="F3" s="7" t="s">
        <v>2</v>
      </c>
    </row>
    <row r="4" spans="1:6" x14ac:dyDescent="0.2">
      <c r="A4" s="103" t="s">
        <v>506</v>
      </c>
      <c r="B4" s="103"/>
      <c r="C4" s="103"/>
      <c r="D4" s="103"/>
      <c r="E4" s="3" t="s">
        <v>3</v>
      </c>
      <c r="F4" s="8">
        <v>43922</v>
      </c>
    </row>
    <row r="5" spans="1:6" x14ac:dyDescent="0.2">
      <c r="A5" s="9"/>
      <c r="B5" s="9"/>
      <c r="C5" s="9"/>
      <c r="D5" s="9"/>
      <c r="E5" s="3" t="s">
        <v>5</v>
      </c>
      <c r="F5" s="10" t="s">
        <v>15</v>
      </c>
    </row>
    <row r="6" spans="1:6" x14ac:dyDescent="0.2">
      <c r="A6" s="11" t="s">
        <v>6</v>
      </c>
      <c r="B6" s="105" t="s">
        <v>12</v>
      </c>
      <c r="C6" s="106"/>
      <c r="D6" s="106"/>
      <c r="E6" s="3" t="s">
        <v>7</v>
      </c>
      <c r="F6" s="10" t="s">
        <v>16</v>
      </c>
    </row>
    <row r="7" spans="1:6" x14ac:dyDescent="0.2">
      <c r="A7" s="11" t="s">
        <v>8</v>
      </c>
      <c r="B7" s="107" t="s">
        <v>13</v>
      </c>
      <c r="C7" s="107"/>
      <c r="D7" s="107"/>
      <c r="E7" s="3" t="s">
        <v>9</v>
      </c>
      <c r="F7" s="12" t="s">
        <v>17</v>
      </c>
    </row>
    <row r="8" spans="1:6" x14ac:dyDescent="0.2">
      <c r="A8" s="11" t="s">
        <v>129</v>
      </c>
      <c r="B8" s="11"/>
      <c r="C8" s="11"/>
      <c r="D8" s="13"/>
      <c r="E8" s="3"/>
      <c r="F8" s="14"/>
    </row>
    <row r="9" spans="1:6" x14ac:dyDescent="0.2">
      <c r="A9" s="11" t="s">
        <v>14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2" t="s">
        <v>18</v>
      </c>
      <c r="B10" s="102"/>
      <c r="C10" s="102"/>
      <c r="D10" s="102"/>
      <c r="E10" s="1"/>
      <c r="F10" s="17"/>
    </row>
    <row r="11" spans="1:6" ht="4.1500000000000004" customHeight="1" x14ac:dyDescent="0.2">
      <c r="A11" s="96" t="s">
        <v>19</v>
      </c>
      <c r="B11" s="90" t="s">
        <v>20</v>
      </c>
      <c r="C11" s="90" t="s">
        <v>21</v>
      </c>
      <c r="D11" s="93" t="s">
        <v>22</v>
      </c>
      <c r="E11" s="93" t="s">
        <v>23</v>
      </c>
      <c r="F11" s="99" t="s">
        <v>24</v>
      </c>
    </row>
    <row r="12" spans="1:6" ht="3.6" customHeight="1" x14ac:dyDescent="0.2">
      <c r="A12" s="97"/>
      <c r="B12" s="91"/>
      <c r="C12" s="91"/>
      <c r="D12" s="94"/>
      <c r="E12" s="94"/>
      <c r="F12" s="100"/>
    </row>
    <row r="13" spans="1:6" ht="3" customHeight="1" x14ac:dyDescent="0.2">
      <c r="A13" s="97"/>
      <c r="B13" s="91"/>
      <c r="C13" s="91"/>
      <c r="D13" s="94"/>
      <c r="E13" s="94"/>
      <c r="F13" s="100"/>
    </row>
    <row r="14" spans="1:6" ht="3" customHeight="1" x14ac:dyDescent="0.2">
      <c r="A14" s="97"/>
      <c r="B14" s="91"/>
      <c r="C14" s="91"/>
      <c r="D14" s="94"/>
      <c r="E14" s="94"/>
      <c r="F14" s="100"/>
    </row>
    <row r="15" spans="1:6" ht="3" customHeight="1" x14ac:dyDescent="0.2">
      <c r="A15" s="97"/>
      <c r="B15" s="91"/>
      <c r="C15" s="91"/>
      <c r="D15" s="94"/>
      <c r="E15" s="94"/>
      <c r="F15" s="100"/>
    </row>
    <row r="16" spans="1:6" ht="3" customHeight="1" x14ac:dyDescent="0.2">
      <c r="A16" s="97"/>
      <c r="B16" s="91"/>
      <c r="C16" s="91"/>
      <c r="D16" s="94"/>
      <c r="E16" s="94"/>
      <c r="F16" s="100"/>
    </row>
    <row r="17" spans="1:6" ht="23.45" customHeight="1" x14ac:dyDescent="0.2">
      <c r="A17" s="98"/>
      <c r="B17" s="92"/>
      <c r="C17" s="92"/>
      <c r="D17" s="95"/>
      <c r="E17" s="95"/>
      <c r="F17" s="10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f>D21+D55</f>
        <v>12065500</v>
      </c>
      <c r="E19" s="27">
        <f>E21+E55</f>
        <v>2055549.27</v>
      </c>
      <c r="F19" s="27">
        <f>IF(OR(D19="-",IF(E19="-",0,E19)&gt;=IF(D19="-",0,D19)),"-",IF(D19="-",0,D19)-IF(E19="-",0,E19))</f>
        <v>10009950.73</v>
      </c>
    </row>
    <row r="20" spans="1:6" x14ac:dyDescent="0.2">
      <c r="A20" s="28" t="s">
        <v>32</v>
      </c>
      <c r="B20" s="29"/>
      <c r="C20" s="30"/>
      <c r="D20" s="31"/>
      <c r="E20" s="31"/>
      <c r="F20" s="32"/>
    </row>
    <row r="21" spans="1:6" x14ac:dyDescent="0.2">
      <c r="A21" s="33" t="s">
        <v>33</v>
      </c>
      <c r="B21" s="34" t="s">
        <v>29</v>
      </c>
      <c r="C21" s="35" t="s">
        <v>176</v>
      </c>
      <c r="D21" s="36">
        <f>D22+D29+D32+D42+D45+D49</f>
        <v>3229300</v>
      </c>
      <c r="E21" s="36">
        <f>E22+E29+E32+E42+E45+E49</f>
        <v>331699.27</v>
      </c>
      <c r="F21" s="37">
        <f t="shared" ref="F21:F70" si="0">IF(OR(D21="-",IF(E21="-",0,E21)&gt;=IF(D21="-",0,D21)),"-",IF(D21="-",0,D21)-IF(E21="-",0,E21))</f>
        <v>2897600.73</v>
      </c>
    </row>
    <row r="22" spans="1:6" x14ac:dyDescent="0.2">
      <c r="A22" s="33" t="s">
        <v>34</v>
      </c>
      <c r="B22" s="34" t="s">
        <v>29</v>
      </c>
      <c r="C22" s="35" t="s">
        <v>177</v>
      </c>
      <c r="D22" s="36">
        <f>D23</f>
        <v>926200</v>
      </c>
      <c r="E22" s="36">
        <f>E23</f>
        <v>125080.23999999999</v>
      </c>
      <c r="F22" s="37">
        <f t="shared" si="0"/>
        <v>801119.76</v>
      </c>
    </row>
    <row r="23" spans="1:6" x14ac:dyDescent="0.2">
      <c r="A23" s="33" t="s">
        <v>35</v>
      </c>
      <c r="B23" s="34" t="s">
        <v>29</v>
      </c>
      <c r="C23" s="35" t="s">
        <v>178</v>
      </c>
      <c r="D23" s="36">
        <f>FIO</f>
        <v>926200</v>
      </c>
      <c r="E23" s="36">
        <f>E24+E28</f>
        <v>125080.23999999999</v>
      </c>
      <c r="F23" s="37">
        <f t="shared" si="0"/>
        <v>801119.76</v>
      </c>
    </row>
    <row r="24" spans="1:6" ht="73.7" customHeight="1" x14ac:dyDescent="0.2">
      <c r="A24" s="38" t="s">
        <v>36</v>
      </c>
      <c r="B24" s="34" t="s">
        <v>29</v>
      </c>
      <c r="C24" s="35" t="s">
        <v>179</v>
      </c>
      <c r="D24" s="36">
        <f>D25</f>
        <v>926200</v>
      </c>
      <c r="E24" s="36">
        <f>E25</f>
        <v>125080.23</v>
      </c>
      <c r="F24" s="37">
        <f t="shared" si="0"/>
        <v>801119.77</v>
      </c>
    </row>
    <row r="25" spans="1:6" ht="85.5" customHeight="1" x14ac:dyDescent="0.2">
      <c r="A25" s="38" t="s">
        <v>37</v>
      </c>
      <c r="B25" s="34" t="s">
        <v>29</v>
      </c>
      <c r="C25" s="35" t="s">
        <v>180</v>
      </c>
      <c r="D25" s="36">
        <v>926200</v>
      </c>
      <c r="E25" s="36">
        <v>125080.23</v>
      </c>
      <c r="F25" s="37">
        <f t="shared" si="0"/>
        <v>801119.77</v>
      </c>
    </row>
    <row r="26" spans="1:6" ht="49.15" customHeight="1" x14ac:dyDescent="0.2">
      <c r="A26" s="33" t="s">
        <v>38</v>
      </c>
      <c r="B26" s="34" t="s">
        <v>29</v>
      </c>
      <c r="C26" s="35" t="s">
        <v>181</v>
      </c>
      <c r="D26" s="36" t="s">
        <v>31</v>
      </c>
      <c r="E26" s="36">
        <v>-30.05</v>
      </c>
      <c r="F26" s="37" t="str">
        <f t="shared" si="0"/>
        <v>-</v>
      </c>
    </row>
    <row r="27" spans="1:6" ht="59.25" customHeight="1" x14ac:dyDescent="0.2">
      <c r="A27" s="33" t="s">
        <v>39</v>
      </c>
      <c r="B27" s="34" t="s">
        <v>29</v>
      </c>
      <c r="C27" s="35" t="s">
        <v>182</v>
      </c>
      <c r="D27" s="36" t="s">
        <v>31</v>
      </c>
      <c r="E27" s="36">
        <v>-30.06</v>
      </c>
      <c r="F27" s="37" t="str">
        <f t="shared" si="0"/>
        <v>-</v>
      </c>
    </row>
    <row r="28" spans="1:6" ht="49.15" customHeight="1" x14ac:dyDescent="0.2">
      <c r="A28" s="33" t="s">
        <v>40</v>
      </c>
      <c r="B28" s="34" t="s">
        <v>29</v>
      </c>
      <c r="C28" s="35" t="s">
        <v>183</v>
      </c>
      <c r="D28" s="36" t="s">
        <v>31</v>
      </c>
      <c r="E28" s="36">
        <v>0.01</v>
      </c>
      <c r="F28" s="37" t="str">
        <f t="shared" si="0"/>
        <v>-</v>
      </c>
    </row>
    <row r="29" spans="1:6" ht="18" customHeight="1" x14ac:dyDescent="0.2">
      <c r="A29" s="33" t="s">
        <v>140</v>
      </c>
      <c r="B29" s="34" t="s">
        <v>29</v>
      </c>
      <c r="C29" s="61" t="s">
        <v>184</v>
      </c>
      <c r="D29" s="36">
        <f>D30</f>
        <v>176100</v>
      </c>
      <c r="E29" s="36">
        <f>E30</f>
        <v>61556</v>
      </c>
      <c r="F29" s="37" t="s">
        <v>31</v>
      </c>
    </row>
    <row r="30" spans="1:6" ht="16.5" customHeight="1" x14ac:dyDescent="0.2">
      <c r="A30" s="33" t="s">
        <v>141</v>
      </c>
      <c r="B30" s="34" t="s">
        <v>29</v>
      </c>
      <c r="C30" s="35" t="s">
        <v>185</v>
      </c>
      <c r="D30" s="36">
        <f>D31</f>
        <v>176100</v>
      </c>
      <c r="E30" s="36">
        <f>E31</f>
        <v>61556</v>
      </c>
      <c r="F30" s="37" t="s">
        <v>31</v>
      </c>
    </row>
    <row r="31" spans="1:6" ht="15" customHeight="1" x14ac:dyDescent="0.2">
      <c r="A31" s="33" t="s">
        <v>141</v>
      </c>
      <c r="B31" s="34" t="s">
        <v>29</v>
      </c>
      <c r="C31" s="35" t="s">
        <v>186</v>
      </c>
      <c r="D31" s="36">
        <v>176100</v>
      </c>
      <c r="E31" s="36">
        <v>61556</v>
      </c>
      <c r="F31" s="37" t="s">
        <v>31</v>
      </c>
    </row>
    <row r="32" spans="1:6" x14ac:dyDescent="0.2">
      <c r="A32" s="33" t="s">
        <v>41</v>
      </c>
      <c r="B32" s="34" t="s">
        <v>29</v>
      </c>
      <c r="C32" s="35" t="s">
        <v>187</v>
      </c>
      <c r="D32" s="36">
        <f>D33+D37</f>
        <v>2042600</v>
      </c>
      <c r="E32" s="36">
        <f>E33+E37</f>
        <v>144763.03</v>
      </c>
      <c r="F32" s="37">
        <f t="shared" si="0"/>
        <v>1897836.97</v>
      </c>
    </row>
    <row r="33" spans="1:6" x14ac:dyDescent="0.2">
      <c r="A33" s="33" t="s">
        <v>42</v>
      </c>
      <c r="B33" s="34" t="s">
        <v>29</v>
      </c>
      <c r="C33" s="35" t="s">
        <v>188</v>
      </c>
      <c r="D33" s="36">
        <f>D34</f>
        <v>132000</v>
      </c>
      <c r="E33" s="36">
        <f>E34</f>
        <v>2342.08</v>
      </c>
      <c r="F33" s="37">
        <f t="shared" si="0"/>
        <v>129657.92</v>
      </c>
    </row>
    <row r="34" spans="1:6" ht="49.15" customHeight="1" x14ac:dyDescent="0.2">
      <c r="A34" s="33" t="s">
        <v>43</v>
      </c>
      <c r="B34" s="34" t="s">
        <v>29</v>
      </c>
      <c r="C34" s="35" t="s">
        <v>189</v>
      </c>
      <c r="D34" s="36">
        <v>132000</v>
      </c>
      <c r="E34" s="36">
        <f>E35+E36</f>
        <v>2342.08</v>
      </c>
      <c r="F34" s="37">
        <f t="shared" si="0"/>
        <v>129657.92</v>
      </c>
    </row>
    <row r="35" spans="1:6" ht="73.7" customHeight="1" x14ac:dyDescent="0.2">
      <c r="A35" s="33" t="s">
        <v>44</v>
      </c>
      <c r="B35" s="34" t="s">
        <v>29</v>
      </c>
      <c r="C35" s="35" t="s">
        <v>190</v>
      </c>
      <c r="D35" s="36" t="s">
        <v>31</v>
      </c>
      <c r="E35" s="36">
        <v>2136.62</v>
      </c>
      <c r="F35" s="37" t="str">
        <f t="shared" si="0"/>
        <v>-</v>
      </c>
    </row>
    <row r="36" spans="1:6" ht="61.5" customHeight="1" x14ac:dyDescent="0.2">
      <c r="A36" s="33" t="s">
        <v>45</v>
      </c>
      <c r="B36" s="34" t="s">
        <v>29</v>
      </c>
      <c r="C36" s="35" t="s">
        <v>191</v>
      </c>
      <c r="D36" s="36" t="s">
        <v>31</v>
      </c>
      <c r="E36" s="36">
        <v>205.46</v>
      </c>
      <c r="F36" s="37" t="str">
        <f t="shared" si="0"/>
        <v>-</v>
      </c>
    </row>
    <row r="37" spans="1:6" x14ac:dyDescent="0.2">
      <c r="A37" s="33" t="s">
        <v>46</v>
      </c>
      <c r="B37" s="34" t="s">
        <v>29</v>
      </c>
      <c r="C37" s="35" t="s">
        <v>192</v>
      </c>
      <c r="D37" s="36">
        <f>D38+D40</f>
        <v>1910600</v>
      </c>
      <c r="E37" s="36">
        <f>E38+E40</f>
        <v>142420.95000000001</v>
      </c>
      <c r="F37" s="37">
        <f t="shared" si="0"/>
        <v>1768179.05</v>
      </c>
    </row>
    <row r="38" spans="1:6" x14ac:dyDescent="0.2">
      <c r="A38" s="33" t="s">
        <v>47</v>
      </c>
      <c r="B38" s="34" t="s">
        <v>29</v>
      </c>
      <c r="C38" s="35" t="s">
        <v>193</v>
      </c>
      <c r="D38" s="36">
        <f>D39</f>
        <v>526600</v>
      </c>
      <c r="E38" s="36">
        <f>E39</f>
        <v>105358</v>
      </c>
      <c r="F38" s="37">
        <f t="shared" si="0"/>
        <v>421242</v>
      </c>
    </row>
    <row r="39" spans="1:6" ht="36.950000000000003" customHeight="1" x14ac:dyDescent="0.2">
      <c r="A39" s="33" t="s">
        <v>48</v>
      </c>
      <c r="B39" s="34" t="s">
        <v>29</v>
      </c>
      <c r="C39" s="35" t="s">
        <v>194</v>
      </c>
      <c r="D39" s="36">
        <v>526600</v>
      </c>
      <c r="E39" s="36">
        <v>105358</v>
      </c>
      <c r="F39" s="37">
        <f t="shared" si="0"/>
        <v>421242</v>
      </c>
    </row>
    <row r="40" spans="1:6" x14ac:dyDescent="0.2">
      <c r="A40" s="33" t="s">
        <v>49</v>
      </c>
      <c r="B40" s="34" t="s">
        <v>29</v>
      </c>
      <c r="C40" s="35" t="s">
        <v>195</v>
      </c>
      <c r="D40" s="36">
        <f>D41</f>
        <v>1384000</v>
      </c>
      <c r="E40" s="36">
        <f>E41</f>
        <v>37062.949999999997</v>
      </c>
      <c r="F40" s="37">
        <f t="shared" si="0"/>
        <v>1346937.05</v>
      </c>
    </row>
    <row r="41" spans="1:6" ht="36.950000000000003" customHeight="1" x14ac:dyDescent="0.2">
      <c r="A41" s="33" t="s">
        <v>50</v>
      </c>
      <c r="B41" s="34" t="s">
        <v>29</v>
      </c>
      <c r="C41" s="35" t="s">
        <v>196</v>
      </c>
      <c r="D41" s="36">
        <v>1384000</v>
      </c>
      <c r="E41" s="36">
        <v>37062.949999999997</v>
      </c>
      <c r="F41" s="37">
        <f t="shared" si="0"/>
        <v>1346937.05</v>
      </c>
    </row>
    <row r="42" spans="1:6" ht="18" customHeight="1" x14ac:dyDescent="0.2">
      <c r="A42" s="33" t="s">
        <v>130</v>
      </c>
      <c r="B42" s="34" t="s">
        <v>29</v>
      </c>
      <c r="C42" s="35" t="s">
        <v>197</v>
      </c>
      <c r="D42" s="36">
        <f>D43</f>
        <v>1800</v>
      </c>
      <c r="E42" s="36">
        <f>E43</f>
        <v>300</v>
      </c>
      <c r="F42" s="37">
        <f t="shared" si="0"/>
        <v>1500</v>
      </c>
    </row>
    <row r="43" spans="1:6" ht="38.25" customHeight="1" x14ac:dyDescent="0.2">
      <c r="A43" s="33" t="s">
        <v>131</v>
      </c>
      <c r="B43" s="34" t="s">
        <v>29</v>
      </c>
      <c r="C43" s="35" t="s">
        <v>198</v>
      </c>
      <c r="D43" s="36">
        <f>D44</f>
        <v>1800</v>
      </c>
      <c r="E43" s="36">
        <f>E44</f>
        <v>300</v>
      </c>
      <c r="F43" s="37">
        <f t="shared" si="0"/>
        <v>1500</v>
      </c>
    </row>
    <row r="44" spans="1:6" ht="60.75" customHeight="1" x14ac:dyDescent="0.2">
      <c r="A44" s="33" t="s">
        <v>132</v>
      </c>
      <c r="B44" s="34" t="s">
        <v>29</v>
      </c>
      <c r="C44" s="35" t="s">
        <v>199</v>
      </c>
      <c r="D44" s="36">
        <v>1800</v>
      </c>
      <c r="E44" s="36">
        <v>300</v>
      </c>
      <c r="F44" s="37">
        <f t="shared" si="0"/>
        <v>1500</v>
      </c>
    </row>
    <row r="45" spans="1:6" ht="38.25" customHeight="1" x14ac:dyDescent="0.2">
      <c r="A45" s="33" t="s">
        <v>133</v>
      </c>
      <c r="B45" s="34" t="s">
        <v>29</v>
      </c>
      <c r="C45" s="35" t="s">
        <v>200</v>
      </c>
      <c r="D45" s="36">
        <f>D46</f>
        <v>75300</v>
      </c>
      <c r="E45" s="36"/>
      <c r="F45" s="37">
        <f t="shared" si="0"/>
        <v>75300</v>
      </c>
    </row>
    <row r="46" spans="1:6" ht="74.25" customHeight="1" x14ac:dyDescent="0.2">
      <c r="A46" s="33" t="s">
        <v>134</v>
      </c>
      <c r="B46" s="34" t="s">
        <v>29</v>
      </c>
      <c r="C46" s="35" t="s">
        <v>201</v>
      </c>
      <c r="D46" s="36">
        <f>D47</f>
        <v>75300</v>
      </c>
      <c r="E46" s="36"/>
      <c r="F46" s="37">
        <f t="shared" si="0"/>
        <v>75300</v>
      </c>
    </row>
    <row r="47" spans="1:6" ht="41.25" customHeight="1" x14ac:dyDescent="0.2">
      <c r="A47" s="33" t="s">
        <v>135</v>
      </c>
      <c r="B47" s="34" t="s">
        <v>29</v>
      </c>
      <c r="C47" s="35" t="s">
        <v>202</v>
      </c>
      <c r="D47" s="36">
        <f>D48</f>
        <v>75300</v>
      </c>
      <c r="E47" s="36"/>
      <c r="F47" s="37">
        <f t="shared" si="0"/>
        <v>75300</v>
      </c>
    </row>
    <row r="48" spans="1:6" ht="35.25" customHeight="1" x14ac:dyDescent="0.2">
      <c r="A48" s="33" t="s">
        <v>136</v>
      </c>
      <c r="B48" s="34" t="s">
        <v>29</v>
      </c>
      <c r="C48" s="35" t="s">
        <v>203</v>
      </c>
      <c r="D48" s="36">
        <v>75300</v>
      </c>
      <c r="E48" s="36"/>
      <c r="F48" s="37">
        <f t="shared" si="0"/>
        <v>75300</v>
      </c>
    </row>
    <row r="49" spans="1:6" ht="18.75" customHeight="1" x14ac:dyDescent="0.2">
      <c r="A49" s="33" t="s">
        <v>137</v>
      </c>
      <c r="B49" s="34" t="s">
        <v>29</v>
      </c>
      <c r="C49" s="35" t="s">
        <v>204</v>
      </c>
      <c r="D49" s="36">
        <v>7300</v>
      </c>
      <c r="E49" s="36"/>
      <c r="F49" s="37">
        <f t="shared" si="0"/>
        <v>7300</v>
      </c>
    </row>
    <row r="50" spans="1:6" ht="37.5" customHeight="1" x14ac:dyDescent="0.2">
      <c r="A50" s="33" t="s">
        <v>138</v>
      </c>
      <c r="B50" s="34" t="s">
        <v>29</v>
      </c>
      <c r="C50" s="35" t="s">
        <v>205</v>
      </c>
      <c r="D50" s="36">
        <v>7300</v>
      </c>
      <c r="E50" s="36"/>
      <c r="F50" s="37">
        <f t="shared" si="0"/>
        <v>7300</v>
      </c>
    </row>
    <row r="51" spans="1:6" ht="51.75" customHeight="1" x14ac:dyDescent="0.2">
      <c r="A51" s="33" t="s">
        <v>139</v>
      </c>
      <c r="B51" s="34" t="s">
        <v>29</v>
      </c>
      <c r="C51" s="35" t="s">
        <v>206</v>
      </c>
      <c r="D51" s="36">
        <v>7300</v>
      </c>
      <c r="E51" s="36" t="s">
        <v>31</v>
      </c>
      <c r="F51" s="37">
        <f t="shared" si="0"/>
        <v>7300</v>
      </c>
    </row>
    <row r="52" spans="1:6" ht="0.75" customHeight="1" x14ac:dyDescent="0.2">
      <c r="A52" s="33" t="s">
        <v>51</v>
      </c>
      <c r="B52" s="34" t="s">
        <v>29</v>
      </c>
      <c r="C52" s="35" t="s">
        <v>207</v>
      </c>
      <c r="D52" s="36" t="s">
        <v>31</v>
      </c>
      <c r="E52" s="36">
        <v>0</v>
      </c>
      <c r="F52" s="37" t="str">
        <f t="shared" si="0"/>
        <v>-</v>
      </c>
    </row>
    <row r="53" spans="1:6" hidden="1" x14ac:dyDescent="0.2">
      <c r="A53" s="33" t="s">
        <v>52</v>
      </c>
      <c r="B53" s="34" t="s">
        <v>29</v>
      </c>
      <c r="C53" s="35" t="s">
        <v>208</v>
      </c>
      <c r="D53" s="36" t="s">
        <v>31</v>
      </c>
      <c r="E53" s="36">
        <v>0</v>
      </c>
      <c r="F53" s="37" t="str">
        <f t="shared" si="0"/>
        <v>-</v>
      </c>
    </row>
    <row r="54" spans="1:6" ht="24" hidden="1" customHeight="1" x14ac:dyDescent="0.2">
      <c r="A54" s="33" t="s">
        <v>53</v>
      </c>
      <c r="B54" s="34" t="s">
        <v>29</v>
      </c>
      <c r="C54" s="35" t="s">
        <v>209</v>
      </c>
      <c r="D54" s="36" t="s">
        <v>31</v>
      </c>
      <c r="E54" s="36">
        <v>0</v>
      </c>
      <c r="F54" s="37" t="str">
        <f t="shared" si="0"/>
        <v>-</v>
      </c>
    </row>
    <row r="55" spans="1:6" x14ac:dyDescent="0.2">
      <c r="A55" s="33" t="s">
        <v>54</v>
      </c>
      <c r="B55" s="34" t="s">
        <v>29</v>
      </c>
      <c r="C55" s="35" t="s">
        <v>210</v>
      </c>
      <c r="D55" s="52">
        <f>D56</f>
        <v>8836200</v>
      </c>
      <c r="E55" s="52">
        <f>E56</f>
        <v>1723850</v>
      </c>
      <c r="F55" s="37">
        <f t="shared" si="0"/>
        <v>7112350</v>
      </c>
    </row>
    <row r="56" spans="1:6" ht="36.950000000000003" customHeight="1" x14ac:dyDescent="0.2">
      <c r="A56" s="33" t="s">
        <v>55</v>
      </c>
      <c r="B56" s="34" t="s">
        <v>29</v>
      </c>
      <c r="C56" s="35" t="s">
        <v>211</v>
      </c>
      <c r="D56" s="52">
        <f>D57+D66+D60</f>
        <v>8836200</v>
      </c>
      <c r="E56" s="52">
        <f>E57+E66+E60</f>
        <v>1723850</v>
      </c>
      <c r="F56" s="37">
        <f t="shared" si="0"/>
        <v>7112350</v>
      </c>
    </row>
    <row r="57" spans="1:6" ht="24.6" customHeight="1" x14ac:dyDescent="0.2">
      <c r="A57" s="33" t="s">
        <v>56</v>
      </c>
      <c r="B57" s="34" t="s">
        <v>29</v>
      </c>
      <c r="C57" s="35" t="s">
        <v>212</v>
      </c>
      <c r="D57" s="36">
        <f>D58</f>
        <v>4711700</v>
      </c>
      <c r="E57" s="36">
        <f>E58</f>
        <v>1500000</v>
      </c>
      <c r="F57" s="37">
        <f t="shared" si="0"/>
        <v>3211700</v>
      </c>
    </row>
    <row r="58" spans="1:6" ht="18.75" customHeight="1" x14ac:dyDescent="0.2">
      <c r="A58" s="33" t="s">
        <v>57</v>
      </c>
      <c r="B58" s="34" t="s">
        <v>29</v>
      </c>
      <c r="C58" s="35" t="s">
        <v>213</v>
      </c>
      <c r="D58" s="36">
        <f>D59</f>
        <v>4711700</v>
      </c>
      <c r="E58" s="36">
        <f>E59</f>
        <v>1500000</v>
      </c>
      <c r="F58" s="37">
        <f t="shared" si="0"/>
        <v>3211700</v>
      </c>
    </row>
    <row r="59" spans="1:6" ht="24.6" customHeight="1" x14ac:dyDescent="0.2">
      <c r="A59" s="33" t="s">
        <v>58</v>
      </c>
      <c r="B59" s="34" t="s">
        <v>29</v>
      </c>
      <c r="C59" s="35" t="s">
        <v>214</v>
      </c>
      <c r="D59" s="36">
        <v>4711700</v>
      </c>
      <c r="E59" s="36">
        <v>1500000</v>
      </c>
      <c r="F59" s="37">
        <f t="shared" si="0"/>
        <v>3211700</v>
      </c>
    </row>
    <row r="60" spans="1:6" ht="24.6" customHeight="1" x14ac:dyDescent="0.2">
      <c r="A60" s="33" t="s">
        <v>124</v>
      </c>
      <c r="B60" s="35" t="s">
        <v>29</v>
      </c>
      <c r="C60" s="35" t="s">
        <v>215</v>
      </c>
      <c r="D60" s="36">
        <f>D61+D63</f>
        <v>203700</v>
      </c>
      <c r="E60" s="36">
        <f>E61+E63</f>
        <v>36458.410000000003</v>
      </c>
      <c r="F60" s="37">
        <f t="shared" si="0"/>
        <v>167241.59</v>
      </c>
    </row>
    <row r="61" spans="1:6" ht="34.5" customHeight="1" x14ac:dyDescent="0.2">
      <c r="A61" s="33" t="s">
        <v>125</v>
      </c>
      <c r="B61" s="35" t="s">
        <v>29</v>
      </c>
      <c r="C61" s="35" t="s">
        <v>216</v>
      </c>
      <c r="D61" s="36">
        <v>200</v>
      </c>
      <c r="E61" s="36">
        <v>200</v>
      </c>
      <c r="F61" s="37" t="str">
        <f t="shared" si="0"/>
        <v>-</v>
      </c>
    </row>
    <row r="62" spans="1:6" ht="35.25" customHeight="1" x14ac:dyDescent="0.2">
      <c r="A62" s="33" t="s">
        <v>128</v>
      </c>
      <c r="B62" s="35" t="s">
        <v>29</v>
      </c>
      <c r="C62" s="35" t="s">
        <v>217</v>
      </c>
      <c r="D62" s="36">
        <v>200</v>
      </c>
      <c r="E62" s="36">
        <v>200</v>
      </c>
      <c r="F62" s="37" t="str">
        <f t="shared" si="0"/>
        <v>-</v>
      </c>
    </row>
    <row r="63" spans="1:6" ht="36.75" customHeight="1" x14ac:dyDescent="0.2">
      <c r="A63" s="33" t="s">
        <v>124</v>
      </c>
      <c r="B63" s="34" t="s">
        <v>29</v>
      </c>
      <c r="C63" s="35" t="s">
        <v>215</v>
      </c>
      <c r="D63" s="36">
        <f>D64</f>
        <v>203500</v>
      </c>
      <c r="E63" s="36">
        <f>E65</f>
        <v>36258.410000000003</v>
      </c>
      <c r="F63" s="37">
        <f t="shared" ref="F63:F65" si="1">IF(OR(D63="-",IF(E63="-",0,E63)&gt;=IF(D63="-",0,D63)),"-",IF(D63="-",0,D63)-IF(E63="-",0,E63))</f>
        <v>167241.59</v>
      </c>
    </row>
    <row r="64" spans="1:6" ht="36.75" customHeight="1" x14ac:dyDescent="0.2">
      <c r="A64" s="33" t="s">
        <v>126</v>
      </c>
      <c r="B64" s="34" t="s">
        <v>29</v>
      </c>
      <c r="C64" s="35" t="s">
        <v>218</v>
      </c>
      <c r="D64" s="36">
        <f>D65</f>
        <v>203500</v>
      </c>
      <c r="E64" s="36">
        <f>E65</f>
        <v>36258.410000000003</v>
      </c>
      <c r="F64" s="37">
        <f t="shared" si="1"/>
        <v>167241.59</v>
      </c>
    </row>
    <row r="65" spans="1:6" ht="37.5" customHeight="1" x14ac:dyDescent="0.2">
      <c r="A65" s="33" t="s">
        <v>127</v>
      </c>
      <c r="B65" s="34" t="s">
        <v>29</v>
      </c>
      <c r="C65" s="35" t="s">
        <v>219</v>
      </c>
      <c r="D65" s="36">
        <v>203500</v>
      </c>
      <c r="E65" s="36">
        <v>36258.410000000003</v>
      </c>
      <c r="F65" s="37">
        <f t="shared" si="1"/>
        <v>167241.59</v>
      </c>
    </row>
    <row r="66" spans="1:6" x14ac:dyDescent="0.2">
      <c r="A66" s="33" t="s">
        <v>59</v>
      </c>
      <c r="B66" s="34" t="s">
        <v>29</v>
      </c>
      <c r="C66" s="35" t="s">
        <v>220</v>
      </c>
      <c r="D66" s="36">
        <f>D67+D69</f>
        <v>3920800</v>
      </c>
      <c r="E66" s="36">
        <f>E67</f>
        <v>187391.59</v>
      </c>
      <c r="F66" s="37">
        <f t="shared" si="0"/>
        <v>3733408.41</v>
      </c>
    </row>
    <row r="67" spans="1:6" ht="48" customHeight="1" x14ac:dyDescent="0.2">
      <c r="A67" s="33" t="s">
        <v>60</v>
      </c>
      <c r="B67" s="34" t="s">
        <v>29</v>
      </c>
      <c r="C67" s="35" t="s">
        <v>221</v>
      </c>
      <c r="D67" s="36">
        <f>D68</f>
        <v>574700</v>
      </c>
      <c r="E67" s="36">
        <f>E68</f>
        <v>187391.59</v>
      </c>
      <c r="F67" s="37">
        <f t="shared" si="0"/>
        <v>387308.41000000003</v>
      </c>
    </row>
    <row r="68" spans="1:6" ht="73.7" customHeight="1" x14ac:dyDescent="0.2">
      <c r="A68" s="45" t="s">
        <v>61</v>
      </c>
      <c r="B68" s="46" t="s">
        <v>29</v>
      </c>
      <c r="C68" s="47" t="s">
        <v>222</v>
      </c>
      <c r="D68" s="48">
        <v>574700</v>
      </c>
      <c r="E68" s="48">
        <v>187391.59</v>
      </c>
      <c r="F68" s="27">
        <f t="shared" si="0"/>
        <v>387308.41000000003</v>
      </c>
    </row>
    <row r="69" spans="1:6" ht="32.25" customHeight="1" x14ac:dyDescent="0.2">
      <c r="A69" s="50" t="s">
        <v>122</v>
      </c>
      <c r="B69" s="39" t="s">
        <v>29</v>
      </c>
      <c r="C69" s="51" t="s">
        <v>223</v>
      </c>
      <c r="D69" s="27">
        <f>D70</f>
        <v>3346100</v>
      </c>
      <c r="E69" s="27" t="s">
        <v>31</v>
      </c>
      <c r="F69" s="27">
        <f t="shared" si="0"/>
        <v>3346100</v>
      </c>
    </row>
    <row r="70" spans="1:6" ht="27.75" customHeight="1" x14ac:dyDescent="0.2">
      <c r="A70" s="50" t="s">
        <v>123</v>
      </c>
      <c r="B70" s="39" t="s">
        <v>29</v>
      </c>
      <c r="C70" s="51" t="s">
        <v>224</v>
      </c>
      <c r="D70" s="27">
        <v>3346100</v>
      </c>
      <c r="E70" s="27" t="s">
        <v>31</v>
      </c>
      <c r="F70" s="27">
        <f t="shared" si="0"/>
        <v>3346100</v>
      </c>
    </row>
    <row r="71" spans="1:6" ht="73.7" customHeight="1" x14ac:dyDescent="0.2">
      <c r="A71" s="41"/>
      <c r="B71" s="42"/>
      <c r="C71" s="43"/>
      <c r="D71" s="44"/>
      <c r="E71" s="44"/>
      <c r="F71" s="44"/>
    </row>
    <row r="72" spans="1:6" ht="73.7" customHeight="1" x14ac:dyDescent="0.2">
      <c r="A72" s="41"/>
      <c r="B72" s="42"/>
      <c r="C72" s="43"/>
      <c r="D72" s="44"/>
      <c r="E72" s="44"/>
      <c r="F72" s="44"/>
    </row>
    <row r="73" spans="1:6" ht="73.7" customHeight="1" x14ac:dyDescent="0.2">
      <c r="A73" s="41"/>
      <c r="B73" s="42"/>
      <c r="C73" s="43"/>
      <c r="D73" s="44"/>
      <c r="E73" s="44"/>
      <c r="F73" s="44"/>
    </row>
    <row r="74" spans="1:6" ht="73.7" customHeight="1" x14ac:dyDescent="0.2">
      <c r="A74" s="41"/>
      <c r="B74" s="42"/>
      <c r="C74" s="43"/>
      <c r="D74" s="44"/>
      <c r="E74" s="44"/>
      <c r="F74" s="44"/>
    </row>
    <row r="75" spans="1:6" ht="12.75" customHeight="1" x14ac:dyDescent="0.2">
      <c r="A75" s="11"/>
      <c r="B75" s="40"/>
      <c r="C75" s="40"/>
      <c r="D75" s="49"/>
      <c r="E75" s="49"/>
      <c r="F75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28:F31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5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showGridLines="0" zoomScale="130" zoomScaleNormal="130" workbookViewId="0">
      <selection activeCell="E4" sqref="E4"/>
    </sheetView>
  </sheetViews>
  <sheetFormatPr defaultRowHeight="12.75" customHeight="1" x14ac:dyDescent="0.25"/>
  <cols>
    <col min="1" max="1" width="43.7109375" style="54" customWidth="1"/>
    <col min="2" max="2" width="5" style="53" customWidth="1"/>
    <col min="3" max="3" width="28.7109375" style="53" customWidth="1"/>
    <col min="4" max="4" width="18" style="53" customWidth="1"/>
    <col min="5" max="5" width="18.140625" style="53" customWidth="1"/>
    <col min="6" max="6" width="15.42578125" style="53" customWidth="1"/>
    <col min="7" max="7" width="11.140625" style="53" customWidth="1"/>
    <col min="8" max="8" width="9.85546875" style="53" customWidth="1"/>
    <col min="9" max="256" width="9.140625" style="53"/>
    <col min="257" max="257" width="43.7109375" style="53" customWidth="1"/>
    <col min="258" max="258" width="5" style="53" customWidth="1"/>
    <col min="259" max="259" width="28.7109375" style="53" customWidth="1"/>
    <col min="260" max="260" width="18" style="53" customWidth="1"/>
    <col min="261" max="261" width="18.140625" style="53" customWidth="1"/>
    <col min="262" max="262" width="15.42578125" style="53" customWidth="1"/>
    <col min="263" max="263" width="11.140625" style="53" customWidth="1"/>
    <col min="264" max="264" width="9.85546875" style="53" customWidth="1"/>
    <col min="265" max="512" width="9.140625" style="53"/>
    <col min="513" max="513" width="43.7109375" style="53" customWidth="1"/>
    <col min="514" max="514" width="5" style="53" customWidth="1"/>
    <col min="515" max="515" width="28.7109375" style="53" customWidth="1"/>
    <col min="516" max="516" width="18" style="53" customWidth="1"/>
    <col min="517" max="517" width="18.140625" style="53" customWidth="1"/>
    <col min="518" max="518" width="15.42578125" style="53" customWidth="1"/>
    <col min="519" max="519" width="11.140625" style="53" customWidth="1"/>
    <col min="520" max="520" width="9.85546875" style="53" customWidth="1"/>
    <col min="521" max="768" width="9.140625" style="53"/>
    <col min="769" max="769" width="43.7109375" style="53" customWidth="1"/>
    <col min="770" max="770" width="5" style="53" customWidth="1"/>
    <col min="771" max="771" width="28.7109375" style="53" customWidth="1"/>
    <col min="772" max="772" width="18" style="53" customWidth="1"/>
    <col min="773" max="773" width="18.140625" style="53" customWidth="1"/>
    <col min="774" max="774" width="15.42578125" style="53" customWidth="1"/>
    <col min="775" max="775" width="11.140625" style="53" customWidth="1"/>
    <col min="776" max="776" width="9.85546875" style="53" customWidth="1"/>
    <col min="777" max="1024" width="9.140625" style="53"/>
    <col min="1025" max="1025" width="43.7109375" style="53" customWidth="1"/>
    <col min="1026" max="1026" width="5" style="53" customWidth="1"/>
    <col min="1027" max="1027" width="28.7109375" style="53" customWidth="1"/>
    <col min="1028" max="1028" width="18" style="53" customWidth="1"/>
    <col min="1029" max="1029" width="18.140625" style="53" customWidth="1"/>
    <col min="1030" max="1030" width="15.42578125" style="53" customWidth="1"/>
    <col min="1031" max="1031" width="11.140625" style="53" customWidth="1"/>
    <col min="1032" max="1032" width="9.85546875" style="53" customWidth="1"/>
    <col min="1033" max="1280" width="9.140625" style="53"/>
    <col min="1281" max="1281" width="43.7109375" style="53" customWidth="1"/>
    <col min="1282" max="1282" width="5" style="53" customWidth="1"/>
    <col min="1283" max="1283" width="28.7109375" style="53" customWidth="1"/>
    <col min="1284" max="1284" width="18" style="53" customWidth="1"/>
    <col min="1285" max="1285" width="18.140625" style="53" customWidth="1"/>
    <col min="1286" max="1286" width="15.42578125" style="53" customWidth="1"/>
    <col min="1287" max="1287" width="11.140625" style="53" customWidth="1"/>
    <col min="1288" max="1288" width="9.85546875" style="53" customWidth="1"/>
    <col min="1289" max="1536" width="9.140625" style="53"/>
    <col min="1537" max="1537" width="43.7109375" style="53" customWidth="1"/>
    <col min="1538" max="1538" width="5" style="53" customWidth="1"/>
    <col min="1539" max="1539" width="28.7109375" style="53" customWidth="1"/>
    <col min="1540" max="1540" width="18" style="53" customWidth="1"/>
    <col min="1541" max="1541" width="18.140625" style="53" customWidth="1"/>
    <col min="1542" max="1542" width="15.42578125" style="53" customWidth="1"/>
    <col min="1543" max="1543" width="11.140625" style="53" customWidth="1"/>
    <col min="1544" max="1544" width="9.85546875" style="53" customWidth="1"/>
    <col min="1545" max="1792" width="9.140625" style="53"/>
    <col min="1793" max="1793" width="43.7109375" style="53" customWidth="1"/>
    <col min="1794" max="1794" width="5" style="53" customWidth="1"/>
    <col min="1795" max="1795" width="28.7109375" style="53" customWidth="1"/>
    <col min="1796" max="1796" width="18" style="53" customWidth="1"/>
    <col min="1797" max="1797" width="18.140625" style="53" customWidth="1"/>
    <col min="1798" max="1798" width="15.42578125" style="53" customWidth="1"/>
    <col min="1799" max="1799" width="11.140625" style="53" customWidth="1"/>
    <col min="1800" max="1800" width="9.85546875" style="53" customWidth="1"/>
    <col min="1801" max="2048" width="9.140625" style="53"/>
    <col min="2049" max="2049" width="43.7109375" style="53" customWidth="1"/>
    <col min="2050" max="2050" width="5" style="53" customWidth="1"/>
    <col min="2051" max="2051" width="28.7109375" style="53" customWidth="1"/>
    <col min="2052" max="2052" width="18" style="53" customWidth="1"/>
    <col min="2053" max="2053" width="18.140625" style="53" customWidth="1"/>
    <col min="2054" max="2054" width="15.42578125" style="53" customWidth="1"/>
    <col min="2055" max="2055" width="11.140625" style="53" customWidth="1"/>
    <col min="2056" max="2056" width="9.85546875" style="53" customWidth="1"/>
    <col min="2057" max="2304" width="9.140625" style="53"/>
    <col min="2305" max="2305" width="43.7109375" style="53" customWidth="1"/>
    <col min="2306" max="2306" width="5" style="53" customWidth="1"/>
    <col min="2307" max="2307" width="28.7109375" style="53" customWidth="1"/>
    <col min="2308" max="2308" width="18" style="53" customWidth="1"/>
    <col min="2309" max="2309" width="18.140625" style="53" customWidth="1"/>
    <col min="2310" max="2310" width="15.42578125" style="53" customWidth="1"/>
    <col min="2311" max="2311" width="11.140625" style="53" customWidth="1"/>
    <col min="2312" max="2312" width="9.85546875" style="53" customWidth="1"/>
    <col min="2313" max="2560" width="9.140625" style="53"/>
    <col min="2561" max="2561" width="43.7109375" style="53" customWidth="1"/>
    <col min="2562" max="2562" width="5" style="53" customWidth="1"/>
    <col min="2563" max="2563" width="28.7109375" style="53" customWidth="1"/>
    <col min="2564" max="2564" width="18" style="53" customWidth="1"/>
    <col min="2565" max="2565" width="18.140625" style="53" customWidth="1"/>
    <col min="2566" max="2566" width="15.42578125" style="53" customWidth="1"/>
    <col min="2567" max="2567" width="11.140625" style="53" customWidth="1"/>
    <col min="2568" max="2568" width="9.85546875" style="53" customWidth="1"/>
    <col min="2569" max="2816" width="9.140625" style="53"/>
    <col min="2817" max="2817" width="43.7109375" style="53" customWidth="1"/>
    <col min="2818" max="2818" width="5" style="53" customWidth="1"/>
    <col min="2819" max="2819" width="28.7109375" style="53" customWidth="1"/>
    <col min="2820" max="2820" width="18" style="53" customWidth="1"/>
    <col min="2821" max="2821" width="18.140625" style="53" customWidth="1"/>
    <col min="2822" max="2822" width="15.42578125" style="53" customWidth="1"/>
    <col min="2823" max="2823" width="11.140625" style="53" customWidth="1"/>
    <col min="2824" max="2824" width="9.85546875" style="53" customWidth="1"/>
    <col min="2825" max="3072" width="9.140625" style="53"/>
    <col min="3073" max="3073" width="43.7109375" style="53" customWidth="1"/>
    <col min="3074" max="3074" width="5" style="53" customWidth="1"/>
    <col min="3075" max="3075" width="28.7109375" style="53" customWidth="1"/>
    <col min="3076" max="3076" width="18" style="53" customWidth="1"/>
    <col min="3077" max="3077" width="18.140625" style="53" customWidth="1"/>
    <col min="3078" max="3078" width="15.42578125" style="53" customWidth="1"/>
    <col min="3079" max="3079" width="11.140625" style="53" customWidth="1"/>
    <col min="3080" max="3080" width="9.85546875" style="53" customWidth="1"/>
    <col min="3081" max="3328" width="9.140625" style="53"/>
    <col min="3329" max="3329" width="43.7109375" style="53" customWidth="1"/>
    <col min="3330" max="3330" width="5" style="53" customWidth="1"/>
    <col min="3331" max="3331" width="28.7109375" style="53" customWidth="1"/>
    <col min="3332" max="3332" width="18" style="53" customWidth="1"/>
    <col min="3333" max="3333" width="18.140625" style="53" customWidth="1"/>
    <col min="3334" max="3334" width="15.42578125" style="53" customWidth="1"/>
    <col min="3335" max="3335" width="11.140625" style="53" customWidth="1"/>
    <col min="3336" max="3336" width="9.85546875" style="53" customWidth="1"/>
    <col min="3337" max="3584" width="9.140625" style="53"/>
    <col min="3585" max="3585" width="43.7109375" style="53" customWidth="1"/>
    <col min="3586" max="3586" width="5" style="53" customWidth="1"/>
    <col min="3587" max="3587" width="28.7109375" style="53" customWidth="1"/>
    <col min="3588" max="3588" width="18" style="53" customWidth="1"/>
    <col min="3589" max="3589" width="18.140625" style="53" customWidth="1"/>
    <col min="3590" max="3590" width="15.42578125" style="53" customWidth="1"/>
    <col min="3591" max="3591" width="11.140625" style="53" customWidth="1"/>
    <col min="3592" max="3592" width="9.85546875" style="53" customWidth="1"/>
    <col min="3593" max="3840" width="9.140625" style="53"/>
    <col min="3841" max="3841" width="43.7109375" style="53" customWidth="1"/>
    <col min="3842" max="3842" width="5" style="53" customWidth="1"/>
    <col min="3843" max="3843" width="28.7109375" style="53" customWidth="1"/>
    <col min="3844" max="3844" width="18" style="53" customWidth="1"/>
    <col min="3845" max="3845" width="18.140625" style="53" customWidth="1"/>
    <col min="3846" max="3846" width="15.42578125" style="53" customWidth="1"/>
    <col min="3847" max="3847" width="11.140625" style="53" customWidth="1"/>
    <col min="3848" max="3848" width="9.85546875" style="53" customWidth="1"/>
    <col min="3849" max="4096" width="9.140625" style="53"/>
    <col min="4097" max="4097" width="43.7109375" style="53" customWidth="1"/>
    <col min="4098" max="4098" width="5" style="53" customWidth="1"/>
    <col min="4099" max="4099" width="28.7109375" style="53" customWidth="1"/>
    <col min="4100" max="4100" width="18" style="53" customWidth="1"/>
    <col min="4101" max="4101" width="18.140625" style="53" customWidth="1"/>
    <col min="4102" max="4102" width="15.42578125" style="53" customWidth="1"/>
    <col min="4103" max="4103" width="11.140625" style="53" customWidth="1"/>
    <col min="4104" max="4104" width="9.85546875" style="53" customWidth="1"/>
    <col min="4105" max="4352" width="9.140625" style="53"/>
    <col min="4353" max="4353" width="43.7109375" style="53" customWidth="1"/>
    <col min="4354" max="4354" width="5" style="53" customWidth="1"/>
    <col min="4355" max="4355" width="28.7109375" style="53" customWidth="1"/>
    <col min="4356" max="4356" width="18" style="53" customWidth="1"/>
    <col min="4357" max="4357" width="18.140625" style="53" customWidth="1"/>
    <col min="4358" max="4358" width="15.42578125" style="53" customWidth="1"/>
    <col min="4359" max="4359" width="11.140625" style="53" customWidth="1"/>
    <col min="4360" max="4360" width="9.85546875" style="53" customWidth="1"/>
    <col min="4361" max="4608" width="9.140625" style="53"/>
    <col min="4609" max="4609" width="43.7109375" style="53" customWidth="1"/>
    <col min="4610" max="4610" width="5" style="53" customWidth="1"/>
    <col min="4611" max="4611" width="28.7109375" style="53" customWidth="1"/>
    <col min="4612" max="4612" width="18" style="53" customWidth="1"/>
    <col min="4613" max="4613" width="18.140625" style="53" customWidth="1"/>
    <col min="4614" max="4614" width="15.42578125" style="53" customWidth="1"/>
    <col min="4615" max="4615" width="11.140625" style="53" customWidth="1"/>
    <col min="4616" max="4616" width="9.85546875" style="53" customWidth="1"/>
    <col min="4617" max="4864" width="9.140625" style="53"/>
    <col min="4865" max="4865" width="43.7109375" style="53" customWidth="1"/>
    <col min="4866" max="4866" width="5" style="53" customWidth="1"/>
    <col min="4867" max="4867" width="28.7109375" style="53" customWidth="1"/>
    <col min="4868" max="4868" width="18" style="53" customWidth="1"/>
    <col min="4869" max="4869" width="18.140625" style="53" customWidth="1"/>
    <col min="4870" max="4870" width="15.42578125" style="53" customWidth="1"/>
    <col min="4871" max="4871" width="11.140625" style="53" customWidth="1"/>
    <col min="4872" max="4872" width="9.85546875" style="53" customWidth="1"/>
    <col min="4873" max="5120" width="9.140625" style="53"/>
    <col min="5121" max="5121" width="43.7109375" style="53" customWidth="1"/>
    <col min="5122" max="5122" width="5" style="53" customWidth="1"/>
    <col min="5123" max="5123" width="28.7109375" style="53" customWidth="1"/>
    <col min="5124" max="5124" width="18" style="53" customWidth="1"/>
    <col min="5125" max="5125" width="18.140625" style="53" customWidth="1"/>
    <col min="5126" max="5126" width="15.42578125" style="53" customWidth="1"/>
    <col min="5127" max="5127" width="11.140625" style="53" customWidth="1"/>
    <col min="5128" max="5128" width="9.85546875" style="53" customWidth="1"/>
    <col min="5129" max="5376" width="9.140625" style="53"/>
    <col min="5377" max="5377" width="43.7109375" style="53" customWidth="1"/>
    <col min="5378" max="5378" width="5" style="53" customWidth="1"/>
    <col min="5379" max="5379" width="28.7109375" style="53" customWidth="1"/>
    <col min="5380" max="5380" width="18" style="53" customWidth="1"/>
    <col min="5381" max="5381" width="18.140625" style="53" customWidth="1"/>
    <col min="5382" max="5382" width="15.42578125" style="53" customWidth="1"/>
    <col min="5383" max="5383" width="11.140625" style="53" customWidth="1"/>
    <col min="5384" max="5384" width="9.85546875" style="53" customWidth="1"/>
    <col min="5385" max="5632" width="9.140625" style="53"/>
    <col min="5633" max="5633" width="43.7109375" style="53" customWidth="1"/>
    <col min="5634" max="5634" width="5" style="53" customWidth="1"/>
    <col min="5635" max="5635" width="28.7109375" style="53" customWidth="1"/>
    <col min="5636" max="5636" width="18" style="53" customWidth="1"/>
    <col min="5637" max="5637" width="18.140625" style="53" customWidth="1"/>
    <col min="5638" max="5638" width="15.42578125" style="53" customWidth="1"/>
    <col min="5639" max="5639" width="11.140625" style="53" customWidth="1"/>
    <col min="5640" max="5640" width="9.85546875" style="53" customWidth="1"/>
    <col min="5641" max="5888" width="9.140625" style="53"/>
    <col min="5889" max="5889" width="43.7109375" style="53" customWidth="1"/>
    <col min="5890" max="5890" width="5" style="53" customWidth="1"/>
    <col min="5891" max="5891" width="28.7109375" style="53" customWidth="1"/>
    <col min="5892" max="5892" width="18" style="53" customWidth="1"/>
    <col min="5893" max="5893" width="18.140625" style="53" customWidth="1"/>
    <col min="5894" max="5894" width="15.42578125" style="53" customWidth="1"/>
    <col min="5895" max="5895" width="11.140625" style="53" customWidth="1"/>
    <col min="5896" max="5896" width="9.85546875" style="53" customWidth="1"/>
    <col min="5897" max="6144" width="9.140625" style="53"/>
    <col min="6145" max="6145" width="43.7109375" style="53" customWidth="1"/>
    <col min="6146" max="6146" width="5" style="53" customWidth="1"/>
    <col min="6147" max="6147" width="28.7109375" style="53" customWidth="1"/>
    <col min="6148" max="6148" width="18" style="53" customWidth="1"/>
    <col min="6149" max="6149" width="18.140625" style="53" customWidth="1"/>
    <col min="6150" max="6150" width="15.42578125" style="53" customWidth="1"/>
    <col min="6151" max="6151" width="11.140625" style="53" customWidth="1"/>
    <col min="6152" max="6152" width="9.85546875" style="53" customWidth="1"/>
    <col min="6153" max="6400" width="9.140625" style="53"/>
    <col min="6401" max="6401" width="43.7109375" style="53" customWidth="1"/>
    <col min="6402" max="6402" width="5" style="53" customWidth="1"/>
    <col min="6403" max="6403" width="28.7109375" style="53" customWidth="1"/>
    <col min="6404" max="6404" width="18" style="53" customWidth="1"/>
    <col min="6405" max="6405" width="18.140625" style="53" customWidth="1"/>
    <col min="6406" max="6406" width="15.42578125" style="53" customWidth="1"/>
    <col min="6407" max="6407" width="11.140625" style="53" customWidth="1"/>
    <col min="6408" max="6408" width="9.85546875" style="53" customWidth="1"/>
    <col min="6409" max="6656" width="9.140625" style="53"/>
    <col min="6657" max="6657" width="43.7109375" style="53" customWidth="1"/>
    <col min="6658" max="6658" width="5" style="53" customWidth="1"/>
    <col min="6659" max="6659" width="28.7109375" style="53" customWidth="1"/>
    <col min="6660" max="6660" width="18" style="53" customWidth="1"/>
    <col min="6661" max="6661" width="18.140625" style="53" customWidth="1"/>
    <col min="6662" max="6662" width="15.42578125" style="53" customWidth="1"/>
    <col min="6663" max="6663" width="11.140625" style="53" customWidth="1"/>
    <col min="6664" max="6664" width="9.85546875" style="53" customWidth="1"/>
    <col min="6665" max="6912" width="9.140625" style="53"/>
    <col min="6913" max="6913" width="43.7109375" style="53" customWidth="1"/>
    <col min="6914" max="6914" width="5" style="53" customWidth="1"/>
    <col min="6915" max="6915" width="28.7109375" style="53" customWidth="1"/>
    <col min="6916" max="6916" width="18" style="53" customWidth="1"/>
    <col min="6917" max="6917" width="18.140625" style="53" customWidth="1"/>
    <col min="6918" max="6918" width="15.42578125" style="53" customWidth="1"/>
    <col min="6919" max="6919" width="11.140625" style="53" customWidth="1"/>
    <col min="6920" max="6920" width="9.85546875" style="53" customWidth="1"/>
    <col min="6921" max="7168" width="9.140625" style="53"/>
    <col min="7169" max="7169" width="43.7109375" style="53" customWidth="1"/>
    <col min="7170" max="7170" width="5" style="53" customWidth="1"/>
    <col min="7171" max="7171" width="28.7109375" style="53" customWidth="1"/>
    <col min="7172" max="7172" width="18" style="53" customWidth="1"/>
    <col min="7173" max="7173" width="18.140625" style="53" customWidth="1"/>
    <col min="7174" max="7174" width="15.42578125" style="53" customWidth="1"/>
    <col min="7175" max="7175" width="11.140625" style="53" customWidth="1"/>
    <col min="7176" max="7176" width="9.85546875" style="53" customWidth="1"/>
    <col min="7177" max="7424" width="9.140625" style="53"/>
    <col min="7425" max="7425" width="43.7109375" style="53" customWidth="1"/>
    <col min="7426" max="7426" width="5" style="53" customWidth="1"/>
    <col min="7427" max="7427" width="28.7109375" style="53" customWidth="1"/>
    <col min="7428" max="7428" width="18" style="53" customWidth="1"/>
    <col min="7429" max="7429" width="18.140625" style="53" customWidth="1"/>
    <col min="7430" max="7430" width="15.42578125" style="53" customWidth="1"/>
    <col min="7431" max="7431" width="11.140625" style="53" customWidth="1"/>
    <col min="7432" max="7432" width="9.85546875" style="53" customWidth="1"/>
    <col min="7433" max="7680" width="9.140625" style="53"/>
    <col min="7681" max="7681" width="43.7109375" style="53" customWidth="1"/>
    <col min="7682" max="7682" width="5" style="53" customWidth="1"/>
    <col min="7683" max="7683" width="28.7109375" style="53" customWidth="1"/>
    <col min="7684" max="7684" width="18" style="53" customWidth="1"/>
    <col min="7685" max="7685" width="18.140625" style="53" customWidth="1"/>
    <col min="7686" max="7686" width="15.42578125" style="53" customWidth="1"/>
    <col min="7687" max="7687" width="11.140625" style="53" customWidth="1"/>
    <col min="7688" max="7688" width="9.85546875" style="53" customWidth="1"/>
    <col min="7689" max="7936" width="9.140625" style="53"/>
    <col min="7937" max="7937" width="43.7109375" style="53" customWidth="1"/>
    <col min="7938" max="7938" width="5" style="53" customWidth="1"/>
    <col min="7939" max="7939" width="28.7109375" style="53" customWidth="1"/>
    <col min="7940" max="7940" width="18" style="53" customWidth="1"/>
    <col min="7941" max="7941" width="18.140625" style="53" customWidth="1"/>
    <col min="7942" max="7942" width="15.42578125" style="53" customWidth="1"/>
    <col min="7943" max="7943" width="11.140625" style="53" customWidth="1"/>
    <col min="7944" max="7944" width="9.85546875" style="53" customWidth="1"/>
    <col min="7945" max="8192" width="9.140625" style="53"/>
    <col min="8193" max="8193" width="43.7109375" style="53" customWidth="1"/>
    <col min="8194" max="8194" width="5" style="53" customWidth="1"/>
    <col min="8195" max="8195" width="28.7109375" style="53" customWidth="1"/>
    <col min="8196" max="8196" width="18" style="53" customWidth="1"/>
    <col min="8197" max="8197" width="18.140625" style="53" customWidth="1"/>
    <col min="8198" max="8198" width="15.42578125" style="53" customWidth="1"/>
    <col min="8199" max="8199" width="11.140625" style="53" customWidth="1"/>
    <col min="8200" max="8200" width="9.85546875" style="53" customWidth="1"/>
    <col min="8201" max="8448" width="9.140625" style="53"/>
    <col min="8449" max="8449" width="43.7109375" style="53" customWidth="1"/>
    <col min="8450" max="8450" width="5" style="53" customWidth="1"/>
    <col min="8451" max="8451" width="28.7109375" style="53" customWidth="1"/>
    <col min="8452" max="8452" width="18" style="53" customWidth="1"/>
    <col min="8453" max="8453" width="18.140625" style="53" customWidth="1"/>
    <col min="8454" max="8454" width="15.42578125" style="53" customWidth="1"/>
    <col min="8455" max="8455" width="11.140625" style="53" customWidth="1"/>
    <col min="8456" max="8456" width="9.85546875" style="53" customWidth="1"/>
    <col min="8457" max="8704" width="9.140625" style="53"/>
    <col min="8705" max="8705" width="43.7109375" style="53" customWidth="1"/>
    <col min="8706" max="8706" width="5" style="53" customWidth="1"/>
    <col min="8707" max="8707" width="28.7109375" style="53" customWidth="1"/>
    <col min="8708" max="8708" width="18" style="53" customWidth="1"/>
    <col min="8709" max="8709" width="18.140625" style="53" customWidth="1"/>
    <col min="8710" max="8710" width="15.42578125" style="53" customWidth="1"/>
    <col min="8711" max="8711" width="11.140625" style="53" customWidth="1"/>
    <col min="8712" max="8712" width="9.85546875" style="53" customWidth="1"/>
    <col min="8713" max="8960" width="9.140625" style="53"/>
    <col min="8961" max="8961" width="43.7109375" style="53" customWidth="1"/>
    <col min="8962" max="8962" width="5" style="53" customWidth="1"/>
    <col min="8963" max="8963" width="28.7109375" style="53" customWidth="1"/>
    <col min="8964" max="8964" width="18" style="53" customWidth="1"/>
    <col min="8965" max="8965" width="18.140625" style="53" customWidth="1"/>
    <col min="8966" max="8966" width="15.42578125" style="53" customWidth="1"/>
    <col min="8967" max="8967" width="11.140625" style="53" customWidth="1"/>
    <col min="8968" max="8968" width="9.85546875" style="53" customWidth="1"/>
    <col min="8969" max="9216" width="9.140625" style="53"/>
    <col min="9217" max="9217" width="43.7109375" style="53" customWidth="1"/>
    <col min="9218" max="9218" width="5" style="53" customWidth="1"/>
    <col min="9219" max="9219" width="28.7109375" style="53" customWidth="1"/>
    <col min="9220" max="9220" width="18" style="53" customWidth="1"/>
    <col min="9221" max="9221" width="18.140625" style="53" customWidth="1"/>
    <col min="9222" max="9222" width="15.42578125" style="53" customWidth="1"/>
    <col min="9223" max="9223" width="11.140625" style="53" customWidth="1"/>
    <col min="9224" max="9224" width="9.85546875" style="53" customWidth="1"/>
    <col min="9225" max="9472" width="9.140625" style="53"/>
    <col min="9473" max="9473" width="43.7109375" style="53" customWidth="1"/>
    <col min="9474" max="9474" width="5" style="53" customWidth="1"/>
    <col min="9475" max="9475" width="28.7109375" style="53" customWidth="1"/>
    <col min="9476" max="9476" width="18" style="53" customWidth="1"/>
    <col min="9477" max="9477" width="18.140625" style="53" customWidth="1"/>
    <col min="9478" max="9478" width="15.42578125" style="53" customWidth="1"/>
    <col min="9479" max="9479" width="11.140625" style="53" customWidth="1"/>
    <col min="9480" max="9480" width="9.85546875" style="53" customWidth="1"/>
    <col min="9481" max="9728" width="9.140625" style="53"/>
    <col min="9729" max="9729" width="43.7109375" style="53" customWidth="1"/>
    <col min="9730" max="9730" width="5" style="53" customWidth="1"/>
    <col min="9731" max="9731" width="28.7109375" style="53" customWidth="1"/>
    <col min="9732" max="9732" width="18" style="53" customWidth="1"/>
    <col min="9733" max="9733" width="18.140625" style="53" customWidth="1"/>
    <col min="9734" max="9734" width="15.42578125" style="53" customWidth="1"/>
    <col min="9735" max="9735" width="11.140625" style="53" customWidth="1"/>
    <col min="9736" max="9736" width="9.85546875" style="53" customWidth="1"/>
    <col min="9737" max="9984" width="9.140625" style="53"/>
    <col min="9985" max="9985" width="43.7109375" style="53" customWidth="1"/>
    <col min="9986" max="9986" width="5" style="53" customWidth="1"/>
    <col min="9987" max="9987" width="28.7109375" style="53" customWidth="1"/>
    <col min="9988" max="9988" width="18" style="53" customWidth="1"/>
    <col min="9989" max="9989" width="18.140625" style="53" customWidth="1"/>
    <col min="9990" max="9990" width="15.42578125" style="53" customWidth="1"/>
    <col min="9991" max="9991" width="11.140625" style="53" customWidth="1"/>
    <col min="9992" max="9992" width="9.85546875" style="53" customWidth="1"/>
    <col min="9993" max="10240" width="9.140625" style="53"/>
    <col min="10241" max="10241" width="43.7109375" style="53" customWidth="1"/>
    <col min="10242" max="10242" width="5" style="53" customWidth="1"/>
    <col min="10243" max="10243" width="28.7109375" style="53" customWidth="1"/>
    <col min="10244" max="10244" width="18" style="53" customWidth="1"/>
    <col min="10245" max="10245" width="18.140625" style="53" customWidth="1"/>
    <col min="10246" max="10246" width="15.42578125" style="53" customWidth="1"/>
    <col min="10247" max="10247" width="11.140625" style="53" customWidth="1"/>
    <col min="10248" max="10248" width="9.85546875" style="53" customWidth="1"/>
    <col min="10249" max="10496" width="9.140625" style="53"/>
    <col min="10497" max="10497" width="43.7109375" style="53" customWidth="1"/>
    <col min="10498" max="10498" width="5" style="53" customWidth="1"/>
    <col min="10499" max="10499" width="28.7109375" style="53" customWidth="1"/>
    <col min="10500" max="10500" width="18" style="53" customWidth="1"/>
    <col min="10501" max="10501" width="18.140625" style="53" customWidth="1"/>
    <col min="10502" max="10502" width="15.42578125" style="53" customWidth="1"/>
    <col min="10503" max="10503" width="11.140625" style="53" customWidth="1"/>
    <col min="10504" max="10504" width="9.85546875" style="53" customWidth="1"/>
    <col min="10505" max="10752" width="9.140625" style="53"/>
    <col min="10753" max="10753" width="43.7109375" style="53" customWidth="1"/>
    <col min="10754" max="10754" width="5" style="53" customWidth="1"/>
    <col min="10755" max="10755" width="28.7109375" style="53" customWidth="1"/>
    <col min="10756" max="10756" width="18" style="53" customWidth="1"/>
    <col min="10757" max="10757" width="18.140625" style="53" customWidth="1"/>
    <col min="10758" max="10758" width="15.42578125" style="53" customWidth="1"/>
    <col min="10759" max="10759" width="11.140625" style="53" customWidth="1"/>
    <col min="10760" max="10760" width="9.85546875" style="53" customWidth="1"/>
    <col min="10761" max="11008" width="9.140625" style="53"/>
    <col min="11009" max="11009" width="43.7109375" style="53" customWidth="1"/>
    <col min="11010" max="11010" width="5" style="53" customWidth="1"/>
    <col min="11011" max="11011" width="28.7109375" style="53" customWidth="1"/>
    <col min="11012" max="11012" width="18" style="53" customWidth="1"/>
    <col min="11013" max="11013" width="18.140625" style="53" customWidth="1"/>
    <col min="11014" max="11014" width="15.42578125" style="53" customWidth="1"/>
    <col min="11015" max="11015" width="11.140625" style="53" customWidth="1"/>
    <col min="11016" max="11016" width="9.85546875" style="53" customWidth="1"/>
    <col min="11017" max="11264" width="9.140625" style="53"/>
    <col min="11265" max="11265" width="43.7109375" style="53" customWidth="1"/>
    <col min="11266" max="11266" width="5" style="53" customWidth="1"/>
    <col min="11267" max="11267" width="28.7109375" style="53" customWidth="1"/>
    <col min="11268" max="11268" width="18" style="53" customWidth="1"/>
    <col min="11269" max="11269" width="18.140625" style="53" customWidth="1"/>
    <col min="11270" max="11270" width="15.42578125" style="53" customWidth="1"/>
    <col min="11271" max="11271" width="11.140625" style="53" customWidth="1"/>
    <col min="11272" max="11272" width="9.85546875" style="53" customWidth="1"/>
    <col min="11273" max="11520" width="9.140625" style="53"/>
    <col min="11521" max="11521" width="43.7109375" style="53" customWidth="1"/>
    <col min="11522" max="11522" width="5" style="53" customWidth="1"/>
    <col min="11523" max="11523" width="28.7109375" style="53" customWidth="1"/>
    <col min="11524" max="11524" width="18" style="53" customWidth="1"/>
    <col min="11525" max="11525" width="18.140625" style="53" customWidth="1"/>
    <col min="11526" max="11526" width="15.42578125" style="53" customWidth="1"/>
    <col min="11527" max="11527" width="11.140625" style="53" customWidth="1"/>
    <col min="11528" max="11528" width="9.85546875" style="53" customWidth="1"/>
    <col min="11529" max="11776" width="9.140625" style="53"/>
    <col min="11777" max="11777" width="43.7109375" style="53" customWidth="1"/>
    <col min="11778" max="11778" width="5" style="53" customWidth="1"/>
    <col min="11779" max="11779" width="28.7109375" style="53" customWidth="1"/>
    <col min="11780" max="11780" width="18" style="53" customWidth="1"/>
    <col min="11781" max="11781" width="18.140625" style="53" customWidth="1"/>
    <col min="11782" max="11782" width="15.42578125" style="53" customWidth="1"/>
    <col min="11783" max="11783" width="11.140625" style="53" customWidth="1"/>
    <col min="11784" max="11784" width="9.85546875" style="53" customWidth="1"/>
    <col min="11785" max="12032" width="9.140625" style="53"/>
    <col min="12033" max="12033" width="43.7109375" style="53" customWidth="1"/>
    <col min="12034" max="12034" width="5" style="53" customWidth="1"/>
    <col min="12035" max="12035" width="28.7109375" style="53" customWidth="1"/>
    <col min="12036" max="12036" width="18" style="53" customWidth="1"/>
    <col min="12037" max="12037" width="18.140625" style="53" customWidth="1"/>
    <col min="12038" max="12038" width="15.42578125" style="53" customWidth="1"/>
    <col min="12039" max="12039" width="11.140625" style="53" customWidth="1"/>
    <col min="12040" max="12040" width="9.85546875" style="53" customWidth="1"/>
    <col min="12041" max="12288" width="9.140625" style="53"/>
    <col min="12289" max="12289" width="43.7109375" style="53" customWidth="1"/>
    <col min="12290" max="12290" width="5" style="53" customWidth="1"/>
    <col min="12291" max="12291" width="28.7109375" style="53" customWidth="1"/>
    <col min="12292" max="12292" width="18" style="53" customWidth="1"/>
    <col min="12293" max="12293" width="18.140625" style="53" customWidth="1"/>
    <col min="12294" max="12294" width="15.42578125" style="53" customWidth="1"/>
    <col min="12295" max="12295" width="11.140625" style="53" customWidth="1"/>
    <col min="12296" max="12296" width="9.85546875" style="53" customWidth="1"/>
    <col min="12297" max="12544" width="9.140625" style="53"/>
    <col min="12545" max="12545" width="43.7109375" style="53" customWidth="1"/>
    <col min="12546" max="12546" width="5" style="53" customWidth="1"/>
    <col min="12547" max="12547" width="28.7109375" style="53" customWidth="1"/>
    <col min="12548" max="12548" width="18" style="53" customWidth="1"/>
    <col min="12549" max="12549" width="18.140625" style="53" customWidth="1"/>
    <col min="12550" max="12550" width="15.42578125" style="53" customWidth="1"/>
    <col min="12551" max="12551" width="11.140625" style="53" customWidth="1"/>
    <col min="12552" max="12552" width="9.85546875" style="53" customWidth="1"/>
    <col min="12553" max="12800" width="9.140625" style="53"/>
    <col min="12801" max="12801" width="43.7109375" style="53" customWidth="1"/>
    <col min="12802" max="12802" width="5" style="53" customWidth="1"/>
    <col min="12803" max="12803" width="28.7109375" style="53" customWidth="1"/>
    <col min="12804" max="12804" width="18" style="53" customWidth="1"/>
    <col min="12805" max="12805" width="18.140625" style="53" customWidth="1"/>
    <col min="12806" max="12806" width="15.42578125" style="53" customWidth="1"/>
    <col min="12807" max="12807" width="11.140625" style="53" customWidth="1"/>
    <col min="12808" max="12808" width="9.85546875" style="53" customWidth="1"/>
    <col min="12809" max="13056" width="9.140625" style="53"/>
    <col min="13057" max="13057" width="43.7109375" style="53" customWidth="1"/>
    <col min="13058" max="13058" width="5" style="53" customWidth="1"/>
    <col min="13059" max="13059" width="28.7109375" style="53" customWidth="1"/>
    <col min="13060" max="13060" width="18" style="53" customWidth="1"/>
    <col min="13061" max="13061" width="18.140625" style="53" customWidth="1"/>
    <col min="13062" max="13062" width="15.42578125" style="53" customWidth="1"/>
    <col min="13063" max="13063" width="11.140625" style="53" customWidth="1"/>
    <col min="13064" max="13064" width="9.85546875" style="53" customWidth="1"/>
    <col min="13065" max="13312" width="9.140625" style="53"/>
    <col min="13313" max="13313" width="43.7109375" style="53" customWidth="1"/>
    <col min="13314" max="13314" width="5" style="53" customWidth="1"/>
    <col min="13315" max="13315" width="28.7109375" style="53" customWidth="1"/>
    <col min="13316" max="13316" width="18" style="53" customWidth="1"/>
    <col min="13317" max="13317" width="18.140625" style="53" customWidth="1"/>
    <col min="13318" max="13318" width="15.42578125" style="53" customWidth="1"/>
    <col min="13319" max="13319" width="11.140625" style="53" customWidth="1"/>
    <col min="13320" max="13320" width="9.85546875" style="53" customWidth="1"/>
    <col min="13321" max="13568" width="9.140625" style="53"/>
    <col min="13569" max="13569" width="43.7109375" style="53" customWidth="1"/>
    <col min="13570" max="13570" width="5" style="53" customWidth="1"/>
    <col min="13571" max="13571" width="28.7109375" style="53" customWidth="1"/>
    <col min="13572" max="13572" width="18" style="53" customWidth="1"/>
    <col min="13573" max="13573" width="18.140625" style="53" customWidth="1"/>
    <col min="13574" max="13574" width="15.42578125" style="53" customWidth="1"/>
    <col min="13575" max="13575" width="11.140625" style="53" customWidth="1"/>
    <col min="13576" max="13576" width="9.85546875" style="53" customWidth="1"/>
    <col min="13577" max="13824" width="9.140625" style="53"/>
    <col min="13825" max="13825" width="43.7109375" style="53" customWidth="1"/>
    <col min="13826" max="13826" width="5" style="53" customWidth="1"/>
    <col min="13827" max="13827" width="28.7109375" style="53" customWidth="1"/>
    <col min="13828" max="13828" width="18" style="53" customWidth="1"/>
    <col min="13829" max="13829" width="18.140625" style="53" customWidth="1"/>
    <col min="13830" max="13830" width="15.42578125" style="53" customWidth="1"/>
    <col min="13831" max="13831" width="11.140625" style="53" customWidth="1"/>
    <col min="13832" max="13832" width="9.85546875" style="53" customWidth="1"/>
    <col min="13833" max="14080" width="9.140625" style="53"/>
    <col min="14081" max="14081" width="43.7109375" style="53" customWidth="1"/>
    <col min="14082" max="14082" width="5" style="53" customWidth="1"/>
    <col min="14083" max="14083" width="28.7109375" style="53" customWidth="1"/>
    <col min="14084" max="14084" width="18" style="53" customWidth="1"/>
    <col min="14085" max="14085" width="18.140625" style="53" customWidth="1"/>
    <col min="14086" max="14086" width="15.42578125" style="53" customWidth="1"/>
    <col min="14087" max="14087" width="11.140625" style="53" customWidth="1"/>
    <col min="14088" max="14088" width="9.85546875" style="53" customWidth="1"/>
    <col min="14089" max="14336" width="9.140625" style="53"/>
    <col min="14337" max="14337" width="43.7109375" style="53" customWidth="1"/>
    <col min="14338" max="14338" width="5" style="53" customWidth="1"/>
    <col min="14339" max="14339" width="28.7109375" style="53" customWidth="1"/>
    <col min="14340" max="14340" width="18" style="53" customWidth="1"/>
    <col min="14341" max="14341" width="18.140625" style="53" customWidth="1"/>
    <col min="14342" max="14342" width="15.42578125" style="53" customWidth="1"/>
    <col min="14343" max="14343" width="11.140625" style="53" customWidth="1"/>
    <col min="14344" max="14344" width="9.85546875" style="53" customWidth="1"/>
    <col min="14345" max="14592" width="9.140625" style="53"/>
    <col min="14593" max="14593" width="43.7109375" style="53" customWidth="1"/>
    <col min="14594" max="14594" width="5" style="53" customWidth="1"/>
    <col min="14595" max="14595" width="28.7109375" style="53" customWidth="1"/>
    <col min="14596" max="14596" width="18" style="53" customWidth="1"/>
    <col min="14597" max="14597" width="18.140625" style="53" customWidth="1"/>
    <col min="14598" max="14598" width="15.42578125" style="53" customWidth="1"/>
    <col min="14599" max="14599" width="11.140625" style="53" customWidth="1"/>
    <col min="14600" max="14600" width="9.85546875" style="53" customWidth="1"/>
    <col min="14601" max="14848" width="9.140625" style="53"/>
    <col min="14849" max="14849" width="43.7109375" style="53" customWidth="1"/>
    <col min="14850" max="14850" width="5" style="53" customWidth="1"/>
    <col min="14851" max="14851" width="28.7109375" style="53" customWidth="1"/>
    <col min="14852" max="14852" width="18" style="53" customWidth="1"/>
    <col min="14853" max="14853" width="18.140625" style="53" customWidth="1"/>
    <col min="14854" max="14854" width="15.42578125" style="53" customWidth="1"/>
    <col min="14855" max="14855" width="11.140625" style="53" customWidth="1"/>
    <col min="14856" max="14856" width="9.85546875" style="53" customWidth="1"/>
    <col min="14857" max="15104" width="9.140625" style="53"/>
    <col min="15105" max="15105" width="43.7109375" style="53" customWidth="1"/>
    <col min="15106" max="15106" width="5" style="53" customWidth="1"/>
    <col min="15107" max="15107" width="28.7109375" style="53" customWidth="1"/>
    <col min="15108" max="15108" width="18" style="53" customWidth="1"/>
    <col min="15109" max="15109" width="18.140625" style="53" customWidth="1"/>
    <col min="15110" max="15110" width="15.42578125" style="53" customWidth="1"/>
    <col min="15111" max="15111" width="11.140625" style="53" customWidth="1"/>
    <col min="15112" max="15112" width="9.85546875" style="53" customWidth="1"/>
    <col min="15113" max="15360" width="9.140625" style="53"/>
    <col min="15361" max="15361" width="43.7109375" style="53" customWidth="1"/>
    <col min="15362" max="15362" width="5" style="53" customWidth="1"/>
    <col min="15363" max="15363" width="28.7109375" style="53" customWidth="1"/>
    <col min="15364" max="15364" width="18" style="53" customWidth="1"/>
    <col min="15365" max="15365" width="18.140625" style="53" customWidth="1"/>
    <col min="15366" max="15366" width="15.42578125" style="53" customWidth="1"/>
    <col min="15367" max="15367" width="11.140625" style="53" customWidth="1"/>
    <col min="15368" max="15368" width="9.85546875" style="53" customWidth="1"/>
    <col min="15369" max="15616" width="9.140625" style="53"/>
    <col min="15617" max="15617" width="43.7109375" style="53" customWidth="1"/>
    <col min="15618" max="15618" width="5" style="53" customWidth="1"/>
    <col min="15619" max="15619" width="28.7109375" style="53" customWidth="1"/>
    <col min="15620" max="15620" width="18" style="53" customWidth="1"/>
    <col min="15621" max="15621" width="18.140625" style="53" customWidth="1"/>
    <col min="15622" max="15622" width="15.42578125" style="53" customWidth="1"/>
    <col min="15623" max="15623" width="11.140625" style="53" customWidth="1"/>
    <col min="15624" max="15624" width="9.85546875" style="53" customWidth="1"/>
    <col min="15625" max="15872" width="9.140625" style="53"/>
    <col min="15873" max="15873" width="43.7109375" style="53" customWidth="1"/>
    <col min="15874" max="15874" width="5" style="53" customWidth="1"/>
    <col min="15875" max="15875" width="28.7109375" style="53" customWidth="1"/>
    <col min="15876" max="15876" width="18" style="53" customWidth="1"/>
    <col min="15877" max="15877" width="18.140625" style="53" customWidth="1"/>
    <col min="15878" max="15878" width="15.42578125" style="53" customWidth="1"/>
    <col min="15879" max="15879" width="11.140625" style="53" customWidth="1"/>
    <col min="15880" max="15880" width="9.85546875" style="53" customWidth="1"/>
    <col min="15881" max="16128" width="9.140625" style="53"/>
    <col min="16129" max="16129" width="43.7109375" style="53" customWidth="1"/>
    <col min="16130" max="16130" width="5" style="53" customWidth="1"/>
    <col min="16131" max="16131" width="28.7109375" style="53" customWidth="1"/>
    <col min="16132" max="16132" width="18" style="53" customWidth="1"/>
    <col min="16133" max="16133" width="18.140625" style="53" customWidth="1"/>
    <col min="16134" max="16134" width="15.42578125" style="53" customWidth="1"/>
    <col min="16135" max="16135" width="11.140625" style="53" customWidth="1"/>
    <col min="16136" max="16136" width="9.85546875" style="53" customWidth="1"/>
    <col min="16137" max="16384" width="9.140625" style="53"/>
  </cols>
  <sheetData>
    <row r="1" spans="1:7" ht="18" customHeight="1" x14ac:dyDescent="0.25">
      <c r="A1" s="108" t="s">
        <v>225</v>
      </c>
      <c r="B1" s="109"/>
      <c r="C1" s="109"/>
      <c r="D1" s="109"/>
      <c r="E1" s="109"/>
      <c r="F1" s="110"/>
    </row>
    <row r="2" spans="1:7" ht="47.45" customHeight="1" x14ac:dyDescent="0.25">
      <c r="A2" s="28" t="s">
        <v>142</v>
      </c>
      <c r="B2" s="29" t="s">
        <v>143</v>
      </c>
      <c r="C2" s="64" t="s">
        <v>226</v>
      </c>
      <c r="D2" s="65" t="s">
        <v>22</v>
      </c>
      <c r="E2" s="66" t="s">
        <v>144</v>
      </c>
      <c r="F2" s="67" t="s">
        <v>145</v>
      </c>
    </row>
    <row r="3" spans="1:7" ht="15.2" customHeight="1" x14ac:dyDescent="0.25">
      <c r="A3" s="39">
        <v>1</v>
      </c>
      <c r="B3" s="39">
        <v>2</v>
      </c>
      <c r="C3" s="51">
        <v>3</v>
      </c>
      <c r="D3" s="71">
        <v>4</v>
      </c>
      <c r="E3" s="71">
        <v>5</v>
      </c>
      <c r="F3" s="71">
        <v>6</v>
      </c>
    </row>
    <row r="4" spans="1:7" ht="22.5" customHeight="1" x14ac:dyDescent="0.25">
      <c r="A4" s="33" t="s">
        <v>227</v>
      </c>
      <c r="B4" s="34" t="s">
        <v>62</v>
      </c>
      <c r="C4" s="35" t="s">
        <v>146</v>
      </c>
      <c r="D4" s="36">
        <f>D5</f>
        <v>12077925</v>
      </c>
      <c r="E4" s="36">
        <f>E5</f>
        <v>2066314.6900000002</v>
      </c>
      <c r="F4" s="37">
        <f t="shared" ref="F4:F16" si="0">D4-E4</f>
        <v>10011610.310000001</v>
      </c>
    </row>
    <row r="5" spans="1:7" ht="36" customHeight="1" x14ac:dyDescent="0.25">
      <c r="A5" s="73" t="s">
        <v>12</v>
      </c>
      <c r="B5" s="34" t="s">
        <v>62</v>
      </c>
      <c r="C5" s="72" t="s">
        <v>228</v>
      </c>
      <c r="D5" s="36">
        <f>D6+D69+D78+D98+D126+D161+D185+D201+D153+D193</f>
        <v>12077925</v>
      </c>
      <c r="E5" s="36">
        <f>E6+E69+E98+E126+E161+E185</f>
        <v>2066314.6900000002</v>
      </c>
      <c r="F5" s="37">
        <f t="shared" si="0"/>
        <v>10011610.310000001</v>
      </c>
      <c r="G5" s="62"/>
    </row>
    <row r="6" spans="1:7" ht="21.75" customHeight="1" x14ac:dyDescent="0.25">
      <c r="A6" s="74" t="s">
        <v>229</v>
      </c>
      <c r="B6" s="34" t="s">
        <v>62</v>
      </c>
      <c r="C6" s="72" t="s">
        <v>230</v>
      </c>
      <c r="D6" s="36">
        <f>D7+D29+D35</f>
        <v>4893400</v>
      </c>
      <c r="E6" s="36">
        <f>E7+E35</f>
        <v>1017125.59</v>
      </c>
      <c r="F6" s="37">
        <f t="shared" si="0"/>
        <v>3876274.41</v>
      </c>
      <c r="G6" s="62"/>
    </row>
    <row r="7" spans="1:7" ht="54" customHeight="1" x14ac:dyDescent="0.25">
      <c r="A7" s="74" t="s">
        <v>76</v>
      </c>
      <c r="B7" s="34" t="s">
        <v>62</v>
      </c>
      <c r="C7" s="72" t="s">
        <v>231</v>
      </c>
      <c r="D7" s="52">
        <f>D8+D23</f>
        <v>4808900</v>
      </c>
      <c r="E7" s="52">
        <f>E8+E23</f>
        <v>1014173.59</v>
      </c>
      <c r="F7" s="37">
        <f t="shared" si="0"/>
        <v>3794726.41</v>
      </c>
    </row>
    <row r="8" spans="1:7" ht="43.5" customHeight="1" x14ac:dyDescent="0.25">
      <c r="A8" s="73" t="s">
        <v>232</v>
      </c>
      <c r="B8" s="34" t="s">
        <v>62</v>
      </c>
      <c r="C8" s="72" t="s">
        <v>233</v>
      </c>
      <c r="D8" s="36">
        <f>D9</f>
        <v>4808700</v>
      </c>
      <c r="E8" s="36">
        <f>E9</f>
        <v>1013973.59</v>
      </c>
      <c r="F8" s="37">
        <f t="shared" si="0"/>
        <v>3794726.41</v>
      </c>
    </row>
    <row r="9" spans="1:7" ht="51.75" customHeight="1" x14ac:dyDescent="0.25">
      <c r="A9" s="33" t="s">
        <v>234</v>
      </c>
      <c r="B9" s="34" t="s">
        <v>62</v>
      </c>
      <c r="C9" s="35" t="s">
        <v>235</v>
      </c>
      <c r="D9" s="36">
        <f>D10+D16</f>
        <v>4808700</v>
      </c>
      <c r="E9" s="36">
        <f>E10+E16</f>
        <v>1013973.59</v>
      </c>
      <c r="F9" s="37">
        <f t="shared" si="0"/>
        <v>3794726.41</v>
      </c>
    </row>
    <row r="10" spans="1:7" ht="88.5" customHeight="1" x14ac:dyDescent="0.25">
      <c r="A10" s="33" t="s">
        <v>236</v>
      </c>
      <c r="B10" s="34" t="s">
        <v>62</v>
      </c>
      <c r="C10" s="35" t="s">
        <v>237</v>
      </c>
      <c r="D10" s="36">
        <f>D12</f>
        <v>4228700</v>
      </c>
      <c r="E10" s="36">
        <f>E12</f>
        <v>820884.24</v>
      </c>
      <c r="F10" s="37">
        <f t="shared" si="0"/>
        <v>3407815.76</v>
      </c>
    </row>
    <row r="11" spans="1:7" ht="63.75" customHeight="1" x14ac:dyDescent="0.25">
      <c r="A11" s="33" t="s">
        <v>238</v>
      </c>
      <c r="B11" s="34" t="s">
        <v>62</v>
      </c>
      <c r="C11" s="61" t="s">
        <v>239</v>
      </c>
      <c r="D11" s="36">
        <f>D12</f>
        <v>4228700</v>
      </c>
      <c r="E11" s="36">
        <f>E12</f>
        <v>820884.24</v>
      </c>
      <c r="F11" s="37">
        <f t="shared" si="0"/>
        <v>3407815.76</v>
      </c>
    </row>
    <row r="12" spans="1:7" ht="33" customHeight="1" x14ac:dyDescent="0.25">
      <c r="A12" s="33" t="s">
        <v>63</v>
      </c>
      <c r="B12" s="34" t="s">
        <v>62</v>
      </c>
      <c r="C12" s="35" t="s">
        <v>240</v>
      </c>
      <c r="D12" s="36">
        <f>D13+D14+D15</f>
        <v>4228700</v>
      </c>
      <c r="E12" s="36">
        <f>E13+E14+E15</f>
        <v>820884.24</v>
      </c>
      <c r="F12" s="37">
        <f t="shared" si="0"/>
        <v>3407815.76</v>
      </c>
    </row>
    <row r="13" spans="1:7" ht="27.75" customHeight="1" x14ac:dyDescent="0.25">
      <c r="A13" s="33" t="s">
        <v>64</v>
      </c>
      <c r="B13" s="34" t="s">
        <v>62</v>
      </c>
      <c r="C13" s="35" t="s">
        <v>241</v>
      </c>
      <c r="D13" s="36">
        <v>3056000</v>
      </c>
      <c r="E13" s="36">
        <v>607498.63</v>
      </c>
      <c r="F13" s="37">
        <f t="shared" si="0"/>
        <v>2448501.37</v>
      </c>
    </row>
    <row r="14" spans="1:7" ht="39.75" customHeight="1" x14ac:dyDescent="0.25">
      <c r="A14" s="33" t="s">
        <v>65</v>
      </c>
      <c r="B14" s="34" t="s">
        <v>62</v>
      </c>
      <c r="C14" s="35" t="s">
        <v>242</v>
      </c>
      <c r="D14" s="36">
        <v>242400</v>
      </c>
      <c r="E14" s="36">
        <v>58089.599999999999</v>
      </c>
      <c r="F14" s="37">
        <f t="shared" si="0"/>
        <v>184310.39999999999</v>
      </c>
    </row>
    <row r="15" spans="1:7" ht="45" customHeight="1" x14ac:dyDescent="0.25">
      <c r="A15" s="33" t="s">
        <v>66</v>
      </c>
      <c r="B15" s="34" t="s">
        <v>62</v>
      </c>
      <c r="C15" s="35" t="s">
        <v>243</v>
      </c>
      <c r="D15" s="36">
        <v>930300</v>
      </c>
      <c r="E15" s="36">
        <v>155296.01</v>
      </c>
      <c r="F15" s="37">
        <f t="shared" si="0"/>
        <v>775003.99</v>
      </c>
    </row>
    <row r="16" spans="1:7" ht="88.5" customHeight="1" x14ac:dyDescent="0.25">
      <c r="A16" s="33" t="s">
        <v>244</v>
      </c>
      <c r="B16" s="34" t="s">
        <v>62</v>
      </c>
      <c r="C16" s="35" t="s">
        <v>245</v>
      </c>
      <c r="D16" s="52">
        <f>D19+D22</f>
        <v>580000</v>
      </c>
      <c r="E16" s="36">
        <f>E19+E22</f>
        <v>193089.35</v>
      </c>
      <c r="F16" s="37">
        <f t="shared" si="0"/>
        <v>386910.65</v>
      </c>
    </row>
    <row r="17" spans="1:6" ht="1.5" hidden="1" customHeight="1" x14ac:dyDescent="0.25">
      <c r="A17" s="33" t="s">
        <v>238</v>
      </c>
      <c r="B17" s="34" t="s">
        <v>62</v>
      </c>
      <c r="C17" s="35" t="s">
        <v>246</v>
      </c>
      <c r="D17" s="36">
        <f t="shared" ref="D17:E18" si="1">D18</f>
        <v>0</v>
      </c>
      <c r="E17" s="36">
        <f t="shared" si="1"/>
        <v>0</v>
      </c>
      <c r="F17" s="37">
        <v>0</v>
      </c>
    </row>
    <row r="18" spans="1:6" ht="51" hidden="1" customHeight="1" x14ac:dyDescent="0.25">
      <c r="A18" s="33" t="s">
        <v>63</v>
      </c>
      <c r="B18" s="34" t="s">
        <v>62</v>
      </c>
      <c r="C18" s="35" t="s">
        <v>247</v>
      </c>
      <c r="D18" s="36">
        <f t="shared" si="1"/>
        <v>0</v>
      </c>
      <c r="E18" s="36">
        <f t="shared" si="1"/>
        <v>0</v>
      </c>
      <c r="F18" s="37">
        <v>0</v>
      </c>
    </row>
    <row r="19" spans="1:6" ht="31.5" hidden="1" customHeight="1" x14ac:dyDescent="0.25">
      <c r="A19" s="33" t="s">
        <v>65</v>
      </c>
      <c r="B19" s="34" t="s">
        <v>62</v>
      </c>
      <c r="C19" s="35" t="s">
        <v>248</v>
      </c>
      <c r="D19" s="36">
        <v>0</v>
      </c>
      <c r="E19" s="36">
        <v>0</v>
      </c>
      <c r="F19" s="37">
        <v>0</v>
      </c>
    </row>
    <row r="20" spans="1:6" ht="34.5" customHeight="1" x14ac:dyDescent="0.25">
      <c r="A20" s="33" t="s">
        <v>67</v>
      </c>
      <c r="B20" s="34" t="s">
        <v>62</v>
      </c>
      <c r="C20" s="35" t="s">
        <v>249</v>
      </c>
      <c r="D20" s="36">
        <f t="shared" ref="D20:E21" si="2">D21</f>
        <v>580000</v>
      </c>
      <c r="E20" s="36">
        <f t="shared" si="2"/>
        <v>193089.35</v>
      </c>
      <c r="F20" s="37">
        <f t="shared" ref="F20:F22" si="3">D20-E20</f>
        <v>386910.65</v>
      </c>
    </row>
    <row r="21" spans="1:6" ht="33.75" customHeight="1" x14ac:dyDescent="0.25">
      <c r="A21" s="33" t="s">
        <v>68</v>
      </c>
      <c r="B21" s="34" t="s">
        <v>62</v>
      </c>
      <c r="C21" s="35" t="s">
        <v>250</v>
      </c>
      <c r="D21" s="36">
        <f t="shared" si="2"/>
        <v>580000</v>
      </c>
      <c r="E21" s="36">
        <f t="shared" si="2"/>
        <v>193089.35</v>
      </c>
      <c r="F21" s="37">
        <f t="shared" si="3"/>
        <v>386910.65</v>
      </c>
    </row>
    <row r="22" spans="1:6" ht="20.45" customHeight="1" x14ac:dyDescent="0.25">
      <c r="A22" s="33" t="s">
        <v>251</v>
      </c>
      <c r="B22" s="34" t="s">
        <v>62</v>
      </c>
      <c r="C22" s="35" t="s">
        <v>252</v>
      </c>
      <c r="D22" s="36">
        <v>580000</v>
      </c>
      <c r="E22" s="36">
        <v>193089.35</v>
      </c>
      <c r="F22" s="37">
        <f t="shared" si="3"/>
        <v>386910.65</v>
      </c>
    </row>
    <row r="23" spans="1:6" ht="39.75" customHeight="1" x14ac:dyDescent="0.25">
      <c r="A23" s="33" t="s">
        <v>253</v>
      </c>
      <c r="B23" s="34" t="s">
        <v>62</v>
      </c>
      <c r="C23" s="35" t="s">
        <v>254</v>
      </c>
      <c r="D23" s="36">
        <f t="shared" ref="D23:E24" si="4">D24</f>
        <v>200</v>
      </c>
      <c r="E23" s="36">
        <f t="shared" si="4"/>
        <v>200</v>
      </c>
      <c r="F23" s="37">
        <f t="shared" ref="F23:F28" si="5">D23</f>
        <v>200</v>
      </c>
    </row>
    <row r="24" spans="1:6" ht="20.25" customHeight="1" x14ac:dyDescent="0.25">
      <c r="A24" s="33" t="s">
        <v>255</v>
      </c>
      <c r="B24" s="34" t="s">
        <v>62</v>
      </c>
      <c r="C24" s="35" t="s">
        <v>256</v>
      </c>
      <c r="D24" s="36">
        <f t="shared" si="4"/>
        <v>200</v>
      </c>
      <c r="E24" s="36">
        <f t="shared" si="4"/>
        <v>200</v>
      </c>
      <c r="F24" s="37">
        <f t="shared" si="5"/>
        <v>200</v>
      </c>
    </row>
    <row r="25" spans="1:6" ht="110.25" customHeight="1" x14ac:dyDescent="0.25">
      <c r="A25" s="33" t="s">
        <v>257</v>
      </c>
      <c r="B25" s="34" t="s">
        <v>62</v>
      </c>
      <c r="C25" s="35" t="s">
        <v>258</v>
      </c>
      <c r="D25" s="36">
        <f>D27</f>
        <v>200</v>
      </c>
      <c r="E25" s="36">
        <f>E27</f>
        <v>200</v>
      </c>
      <c r="F25" s="37">
        <f t="shared" si="5"/>
        <v>200</v>
      </c>
    </row>
    <row r="26" spans="1:6" ht="30" customHeight="1" x14ac:dyDescent="0.25">
      <c r="A26" s="33" t="s">
        <v>67</v>
      </c>
      <c r="B26" s="34" t="s">
        <v>62</v>
      </c>
      <c r="C26" s="35" t="s">
        <v>259</v>
      </c>
      <c r="D26" s="36">
        <f t="shared" ref="D26:E27" si="6">D27</f>
        <v>200</v>
      </c>
      <c r="E26" s="36">
        <f t="shared" si="6"/>
        <v>200</v>
      </c>
      <c r="F26" s="37">
        <f t="shared" si="5"/>
        <v>200</v>
      </c>
    </row>
    <row r="27" spans="1:6" ht="35.25" customHeight="1" x14ac:dyDescent="0.25">
      <c r="A27" s="33" t="s">
        <v>68</v>
      </c>
      <c r="B27" s="34" t="s">
        <v>62</v>
      </c>
      <c r="C27" s="35" t="s">
        <v>260</v>
      </c>
      <c r="D27" s="36">
        <f t="shared" si="6"/>
        <v>200</v>
      </c>
      <c r="E27" s="36">
        <f t="shared" si="6"/>
        <v>200</v>
      </c>
      <c r="F27" s="37">
        <f t="shared" si="5"/>
        <v>200</v>
      </c>
    </row>
    <row r="28" spans="1:6" ht="18.75" customHeight="1" x14ac:dyDescent="0.25">
      <c r="A28" s="33" t="s">
        <v>251</v>
      </c>
      <c r="B28" s="34" t="s">
        <v>62</v>
      </c>
      <c r="C28" s="35" t="s">
        <v>261</v>
      </c>
      <c r="D28" s="36">
        <v>200</v>
      </c>
      <c r="E28" s="36">
        <v>200</v>
      </c>
      <c r="F28" s="37">
        <f t="shared" si="5"/>
        <v>200</v>
      </c>
    </row>
    <row r="29" spans="1:6" ht="20.25" customHeight="1" x14ac:dyDescent="0.25">
      <c r="A29" s="73" t="s">
        <v>77</v>
      </c>
      <c r="B29" s="34" t="s">
        <v>62</v>
      </c>
      <c r="C29" s="72" t="s">
        <v>262</v>
      </c>
      <c r="D29" s="36">
        <f t="shared" ref="D29:D31" si="7">D30</f>
        <v>3000</v>
      </c>
      <c r="E29" s="36" t="str">
        <f>E30</f>
        <v>-</v>
      </c>
      <c r="F29" s="37">
        <f t="shared" ref="F29:F42" si="8">D29</f>
        <v>3000</v>
      </c>
    </row>
    <row r="30" spans="1:6" ht="39" customHeight="1" x14ac:dyDescent="0.25">
      <c r="A30" s="75" t="s">
        <v>253</v>
      </c>
      <c r="B30" s="34" t="s">
        <v>62</v>
      </c>
      <c r="C30" s="61" t="s">
        <v>263</v>
      </c>
      <c r="D30" s="36">
        <f t="shared" si="7"/>
        <v>3000</v>
      </c>
      <c r="E30" s="36" t="s">
        <v>31</v>
      </c>
      <c r="F30" s="37">
        <f t="shared" si="8"/>
        <v>3000</v>
      </c>
    </row>
    <row r="31" spans="1:6" ht="26.25" customHeight="1" x14ac:dyDescent="0.25">
      <c r="A31" s="33" t="s">
        <v>264</v>
      </c>
      <c r="B31" s="34" t="s">
        <v>62</v>
      </c>
      <c r="C31" s="35" t="s">
        <v>265</v>
      </c>
      <c r="D31" s="36">
        <f t="shared" si="7"/>
        <v>3000</v>
      </c>
      <c r="E31" s="36" t="s">
        <v>31</v>
      </c>
      <c r="F31" s="37">
        <f t="shared" si="8"/>
        <v>3000</v>
      </c>
    </row>
    <row r="32" spans="1:6" ht="66.75" customHeight="1" x14ac:dyDescent="0.25">
      <c r="A32" s="33" t="s">
        <v>266</v>
      </c>
      <c r="B32" s="34" t="s">
        <v>62</v>
      </c>
      <c r="C32" s="35" t="s">
        <v>267</v>
      </c>
      <c r="D32" s="36">
        <f>D34</f>
        <v>3000</v>
      </c>
      <c r="E32" s="36" t="s">
        <v>31</v>
      </c>
      <c r="F32" s="37">
        <f t="shared" si="8"/>
        <v>3000</v>
      </c>
    </row>
    <row r="33" spans="1:6" ht="24.75" customHeight="1" x14ac:dyDescent="0.25">
      <c r="A33" s="33" t="s">
        <v>70</v>
      </c>
      <c r="B33" s="34" t="s">
        <v>62</v>
      </c>
      <c r="C33" s="35" t="s">
        <v>268</v>
      </c>
      <c r="D33" s="36">
        <f>D34</f>
        <v>3000</v>
      </c>
      <c r="E33" s="36" t="str">
        <f>E34</f>
        <v>-</v>
      </c>
      <c r="F33" s="37">
        <f t="shared" si="8"/>
        <v>3000</v>
      </c>
    </row>
    <row r="34" spans="1:6" ht="18" customHeight="1" x14ac:dyDescent="0.25">
      <c r="A34" s="33" t="s">
        <v>75</v>
      </c>
      <c r="B34" s="34" t="s">
        <v>62</v>
      </c>
      <c r="C34" s="35" t="s">
        <v>269</v>
      </c>
      <c r="D34" s="36">
        <v>3000</v>
      </c>
      <c r="E34" s="36" t="s">
        <v>31</v>
      </c>
      <c r="F34" s="37">
        <f t="shared" si="8"/>
        <v>3000</v>
      </c>
    </row>
    <row r="35" spans="1:6" ht="24.75" customHeight="1" x14ac:dyDescent="0.25">
      <c r="A35" s="73" t="s">
        <v>78</v>
      </c>
      <c r="B35" s="34" t="s">
        <v>62</v>
      </c>
      <c r="C35" s="72" t="s">
        <v>270</v>
      </c>
      <c r="D35" s="36">
        <f>D36+D44+D59</f>
        <v>81500</v>
      </c>
      <c r="E35" s="36">
        <f>E44</f>
        <v>2952</v>
      </c>
      <c r="F35" s="37">
        <f t="shared" si="8"/>
        <v>81500</v>
      </c>
    </row>
    <row r="36" spans="1:6" ht="41.25" customHeight="1" x14ac:dyDescent="0.25">
      <c r="A36" s="33" t="s">
        <v>232</v>
      </c>
      <c r="B36" s="34" t="s">
        <v>62</v>
      </c>
      <c r="C36" s="35" t="s">
        <v>271</v>
      </c>
      <c r="D36" s="36">
        <f t="shared" ref="D36:E37" si="9">D37</f>
        <v>23200</v>
      </c>
      <c r="E36" s="36" t="str">
        <f t="shared" si="9"/>
        <v>-</v>
      </c>
      <c r="F36" s="37">
        <f t="shared" si="8"/>
        <v>23200</v>
      </c>
    </row>
    <row r="37" spans="1:6" ht="51.75" customHeight="1" x14ac:dyDescent="0.25">
      <c r="A37" s="33" t="s">
        <v>234</v>
      </c>
      <c r="B37" s="34" t="s">
        <v>62</v>
      </c>
      <c r="C37" s="35" t="s">
        <v>272</v>
      </c>
      <c r="D37" s="52">
        <f t="shared" si="9"/>
        <v>23200</v>
      </c>
      <c r="E37" s="36" t="str">
        <f t="shared" si="9"/>
        <v>-</v>
      </c>
      <c r="F37" s="37">
        <f t="shared" si="8"/>
        <v>23200</v>
      </c>
    </row>
    <row r="38" spans="1:6" ht="66" customHeight="1" x14ac:dyDescent="0.25">
      <c r="A38" s="33" t="s">
        <v>273</v>
      </c>
      <c r="B38" s="34" t="s">
        <v>62</v>
      </c>
      <c r="C38" s="35" t="s">
        <v>274</v>
      </c>
      <c r="D38" s="52">
        <f>D40</f>
        <v>23200</v>
      </c>
      <c r="E38" s="36" t="str">
        <f>E40</f>
        <v>-</v>
      </c>
      <c r="F38" s="37">
        <f t="shared" si="8"/>
        <v>23200</v>
      </c>
    </row>
    <row r="39" spans="1:6" ht="18.600000000000001" customHeight="1" x14ac:dyDescent="0.25">
      <c r="A39" s="33" t="s">
        <v>70</v>
      </c>
      <c r="B39" s="34" t="s">
        <v>62</v>
      </c>
      <c r="C39" s="35" t="s">
        <v>275</v>
      </c>
      <c r="D39" s="36">
        <f>D40</f>
        <v>23200</v>
      </c>
      <c r="E39" s="36" t="str">
        <f>E40</f>
        <v>-</v>
      </c>
      <c r="F39" s="37">
        <f t="shared" si="8"/>
        <v>23200</v>
      </c>
    </row>
    <row r="40" spans="1:6" ht="24" customHeight="1" x14ac:dyDescent="0.25">
      <c r="A40" s="33" t="s">
        <v>71</v>
      </c>
      <c r="B40" s="34" t="s">
        <v>62</v>
      </c>
      <c r="C40" s="35" t="s">
        <v>276</v>
      </c>
      <c r="D40" s="36">
        <f>D41+D42+D43</f>
        <v>23200</v>
      </c>
      <c r="E40" s="36" t="s">
        <v>31</v>
      </c>
      <c r="F40" s="37">
        <f t="shared" si="8"/>
        <v>23200</v>
      </c>
    </row>
    <row r="41" spans="1:6" ht="36" customHeight="1" x14ac:dyDescent="0.25">
      <c r="A41" s="33" t="s">
        <v>72</v>
      </c>
      <c r="B41" s="34" t="s">
        <v>62</v>
      </c>
      <c r="C41" s="35" t="s">
        <v>277</v>
      </c>
      <c r="D41" s="36">
        <v>19100</v>
      </c>
      <c r="E41" s="52" t="s">
        <v>31</v>
      </c>
      <c r="F41" s="37">
        <f>D41</f>
        <v>19100</v>
      </c>
    </row>
    <row r="42" spans="1:6" ht="25.5" customHeight="1" x14ac:dyDescent="0.25">
      <c r="A42" s="33" t="s">
        <v>73</v>
      </c>
      <c r="B42" s="35" t="s">
        <v>62</v>
      </c>
      <c r="C42" s="35" t="s">
        <v>278</v>
      </c>
      <c r="D42" s="36">
        <v>3100</v>
      </c>
      <c r="E42" s="36" t="s">
        <v>31</v>
      </c>
      <c r="F42" s="37">
        <f t="shared" si="8"/>
        <v>3100</v>
      </c>
    </row>
    <row r="43" spans="1:6" ht="29.25" customHeight="1" x14ac:dyDescent="0.25">
      <c r="A43" s="33" t="s">
        <v>74</v>
      </c>
      <c r="B43" s="35" t="s">
        <v>62</v>
      </c>
      <c r="C43" s="35" t="s">
        <v>279</v>
      </c>
      <c r="D43" s="36">
        <v>1000</v>
      </c>
      <c r="E43" s="36" t="s">
        <v>31</v>
      </c>
      <c r="F43" s="37">
        <f>D43</f>
        <v>1000</v>
      </c>
    </row>
    <row r="44" spans="1:6" ht="33.75" customHeight="1" x14ac:dyDescent="0.25">
      <c r="A44" s="33" t="s">
        <v>280</v>
      </c>
      <c r="B44" s="35" t="s">
        <v>62</v>
      </c>
      <c r="C44" s="35" t="s">
        <v>281</v>
      </c>
      <c r="D44" s="36">
        <f>D45+D50</f>
        <v>53300</v>
      </c>
      <c r="E44" s="52">
        <f>E50</f>
        <v>2952</v>
      </c>
      <c r="F44" s="37">
        <f>D44</f>
        <v>53300</v>
      </c>
    </row>
    <row r="45" spans="1:6" ht="76.5" customHeight="1" x14ac:dyDescent="0.25">
      <c r="A45" s="33" t="s">
        <v>282</v>
      </c>
      <c r="B45" s="34" t="s">
        <v>62</v>
      </c>
      <c r="C45" s="35" t="s">
        <v>283</v>
      </c>
      <c r="D45" s="36">
        <f>D46</f>
        <v>20000</v>
      </c>
      <c r="E45" s="36" t="str">
        <f>E46</f>
        <v>-</v>
      </c>
      <c r="F45" s="37">
        <f>D45</f>
        <v>20000</v>
      </c>
    </row>
    <row r="46" spans="1:6" ht="99" customHeight="1" x14ac:dyDescent="0.25">
      <c r="A46" s="33" t="s">
        <v>284</v>
      </c>
      <c r="B46" s="34" t="s">
        <v>62</v>
      </c>
      <c r="C46" s="35" t="s">
        <v>285</v>
      </c>
      <c r="D46" s="36">
        <f>D48</f>
        <v>20000</v>
      </c>
      <c r="E46" s="36" t="str">
        <f>E48</f>
        <v>-</v>
      </c>
      <c r="F46" s="37">
        <f>D46</f>
        <v>20000</v>
      </c>
    </row>
    <row r="47" spans="1:6" ht="21" customHeight="1" x14ac:dyDescent="0.25">
      <c r="A47" s="33" t="s">
        <v>70</v>
      </c>
      <c r="B47" s="34" t="s">
        <v>62</v>
      </c>
      <c r="C47" s="35" t="s">
        <v>286</v>
      </c>
      <c r="D47" s="36">
        <f t="shared" ref="D47:E48" si="10">D48</f>
        <v>20000</v>
      </c>
      <c r="E47" s="36" t="str">
        <f t="shared" si="10"/>
        <v>-</v>
      </c>
      <c r="F47" s="37">
        <f>D46</f>
        <v>20000</v>
      </c>
    </row>
    <row r="48" spans="1:6" ht="21.6" customHeight="1" x14ac:dyDescent="0.25">
      <c r="A48" s="33" t="s">
        <v>71</v>
      </c>
      <c r="B48" s="34" t="s">
        <v>62</v>
      </c>
      <c r="C48" s="35" t="s">
        <v>287</v>
      </c>
      <c r="D48" s="36">
        <f t="shared" si="10"/>
        <v>20000</v>
      </c>
      <c r="E48" s="36" t="str">
        <f t="shared" si="10"/>
        <v>-</v>
      </c>
      <c r="F48" s="37">
        <f>D48</f>
        <v>20000</v>
      </c>
    </row>
    <row r="49" spans="1:6" ht="18" customHeight="1" x14ac:dyDescent="0.25">
      <c r="A49" s="33" t="s">
        <v>74</v>
      </c>
      <c r="B49" s="34" t="s">
        <v>62</v>
      </c>
      <c r="C49" s="35" t="s">
        <v>288</v>
      </c>
      <c r="D49" s="36">
        <v>20000</v>
      </c>
      <c r="E49" s="36" t="s">
        <v>31</v>
      </c>
      <c r="F49" s="37">
        <f>D49</f>
        <v>20000</v>
      </c>
    </row>
    <row r="50" spans="1:6" ht="66" customHeight="1" x14ac:dyDescent="0.25">
      <c r="A50" s="45" t="s">
        <v>289</v>
      </c>
      <c r="B50" s="46" t="s">
        <v>62</v>
      </c>
      <c r="C50" s="47" t="s">
        <v>290</v>
      </c>
      <c r="D50" s="48">
        <f>D51+D55</f>
        <v>33300</v>
      </c>
      <c r="E50" s="48">
        <f>E51+E55</f>
        <v>2952</v>
      </c>
      <c r="F50" s="27">
        <f>D50</f>
        <v>33300</v>
      </c>
    </row>
    <row r="51" spans="1:6" ht="139.5" customHeight="1" x14ac:dyDescent="0.25">
      <c r="A51" s="50" t="s">
        <v>291</v>
      </c>
      <c r="B51" s="39" t="s">
        <v>62</v>
      </c>
      <c r="C51" s="51" t="s">
        <v>292</v>
      </c>
      <c r="D51" s="27">
        <f>D53</f>
        <v>17700</v>
      </c>
      <c r="E51" s="27">
        <f>E53</f>
        <v>352</v>
      </c>
      <c r="F51" s="27">
        <f>D51</f>
        <v>17700</v>
      </c>
    </row>
    <row r="52" spans="1:6" ht="32.25" customHeight="1" x14ac:dyDescent="0.25">
      <c r="A52" s="50" t="s">
        <v>67</v>
      </c>
      <c r="B52" s="39" t="s">
        <v>62</v>
      </c>
      <c r="C52" s="51" t="s">
        <v>293</v>
      </c>
      <c r="D52" s="27">
        <f t="shared" ref="D52:E53" si="11">D53</f>
        <v>17700</v>
      </c>
      <c r="E52" s="27">
        <f t="shared" si="11"/>
        <v>352</v>
      </c>
      <c r="F52" s="27">
        <f>D53</f>
        <v>17700</v>
      </c>
    </row>
    <row r="53" spans="1:6" ht="35.25" customHeight="1" x14ac:dyDescent="0.25">
      <c r="A53" s="28" t="s">
        <v>68</v>
      </c>
      <c r="B53" s="29" t="s">
        <v>62</v>
      </c>
      <c r="C53" s="30" t="s">
        <v>294</v>
      </c>
      <c r="D53" s="31">
        <f t="shared" si="11"/>
        <v>17700</v>
      </c>
      <c r="E53" s="69">
        <f t="shared" si="11"/>
        <v>352</v>
      </c>
      <c r="F53" s="31">
        <f t="shared" ref="F53:F60" si="12">D53</f>
        <v>17700</v>
      </c>
    </row>
    <row r="54" spans="1:6" ht="24" customHeight="1" x14ac:dyDescent="0.25">
      <c r="A54" s="50" t="s">
        <v>251</v>
      </c>
      <c r="B54" s="39" t="s">
        <v>62</v>
      </c>
      <c r="C54" s="51" t="s">
        <v>295</v>
      </c>
      <c r="D54" s="27">
        <v>17700</v>
      </c>
      <c r="E54" s="27">
        <v>352</v>
      </c>
      <c r="F54" s="27">
        <f t="shared" si="12"/>
        <v>17700</v>
      </c>
    </row>
    <row r="55" spans="1:6" ht="96" customHeight="1" x14ac:dyDescent="0.25">
      <c r="A55" s="70" t="s">
        <v>296</v>
      </c>
      <c r="B55" s="68">
        <v>200</v>
      </c>
      <c r="C55" s="35" t="s">
        <v>297</v>
      </c>
      <c r="D55" s="36">
        <f t="shared" ref="D55:E57" si="13">D56</f>
        <v>15600</v>
      </c>
      <c r="E55" s="36">
        <f t="shared" si="13"/>
        <v>2600</v>
      </c>
      <c r="F55" s="37">
        <f t="shared" si="12"/>
        <v>15600</v>
      </c>
    </row>
    <row r="56" spans="1:6" ht="33" customHeight="1" x14ac:dyDescent="0.25">
      <c r="A56" s="33" t="s">
        <v>298</v>
      </c>
      <c r="B56" s="34">
        <v>200</v>
      </c>
      <c r="C56" s="35" t="s">
        <v>299</v>
      </c>
      <c r="D56" s="36">
        <f t="shared" si="13"/>
        <v>15600</v>
      </c>
      <c r="E56" s="36">
        <f t="shared" si="13"/>
        <v>2600</v>
      </c>
      <c r="F56" s="37">
        <f t="shared" si="12"/>
        <v>15600</v>
      </c>
    </row>
    <row r="57" spans="1:6" ht="31.5" customHeight="1" x14ac:dyDescent="0.25">
      <c r="A57" s="33" t="s">
        <v>68</v>
      </c>
      <c r="B57" s="34">
        <v>200</v>
      </c>
      <c r="C57" s="35" t="s">
        <v>300</v>
      </c>
      <c r="D57" s="36">
        <f t="shared" si="13"/>
        <v>15600</v>
      </c>
      <c r="E57" s="36">
        <f t="shared" si="13"/>
        <v>2600</v>
      </c>
      <c r="F57" s="37">
        <f t="shared" si="12"/>
        <v>15600</v>
      </c>
    </row>
    <row r="58" spans="1:6" ht="18" customHeight="1" x14ac:dyDescent="0.25">
      <c r="A58" s="38" t="s">
        <v>301</v>
      </c>
      <c r="B58" s="34" t="s">
        <v>62</v>
      </c>
      <c r="C58" s="35" t="s">
        <v>302</v>
      </c>
      <c r="D58" s="36">
        <v>15600</v>
      </c>
      <c r="E58" s="36">
        <v>2600</v>
      </c>
      <c r="F58" s="37">
        <f t="shared" si="12"/>
        <v>15600</v>
      </c>
    </row>
    <row r="59" spans="1:6" ht="36.75" customHeight="1" x14ac:dyDescent="0.25">
      <c r="A59" s="38" t="s">
        <v>253</v>
      </c>
      <c r="B59" s="34" t="s">
        <v>62</v>
      </c>
      <c r="C59" s="35" t="s">
        <v>303</v>
      </c>
      <c r="D59" s="36">
        <f>D60</f>
        <v>5000</v>
      </c>
      <c r="E59" s="36" t="str">
        <f t="shared" ref="E59:E60" si="14">E60</f>
        <v>-</v>
      </c>
      <c r="F59" s="37">
        <f t="shared" si="12"/>
        <v>5000</v>
      </c>
    </row>
    <row r="60" spans="1:6" ht="19.5" customHeight="1" x14ac:dyDescent="0.25">
      <c r="A60" s="33" t="s">
        <v>255</v>
      </c>
      <c r="B60" s="34" t="s">
        <v>62</v>
      </c>
      <c r="C60" s="35" t="s">
        <v>304</v>
      </c>
      <c r="D60" s="36">
        <f>D61+D65</f>
        <v>5000</v>
      </c>
      <c r="E60" s="36" t="str">
        <f t="shared" si="14"/>
        <v>-</v>
      </c>
      <c r="F60" s="37">
        <f t="shared" si="12"/>
        <v>5000</v>
      </c>
    </row>
    <row r="61" spans="1:6" ht="84.75" customHeight="1" x14ac:dyDescent="0.25">
      <c r="A61" s="33" t="s">
        <v>305</v>
      </c>
      <c r="B61" s="34" t="s">
        <v>62</v>
      </c>
      <c r="C61" s="35" t="s">
        <v>306</v>
      </c>
      <c r="D61" s="36">
        <f>D64</f>
        <v>5000</v>
      </c>
      <c r="E61" s="36" t="str">
        <f>E64</f>
        <v>-</v>
      </c>
      <c r="F61" s="37">
        <f t="shared" ref="F61:F63" si="15">F62</f>
        <v>5000</v>
      </c>
    </row>
    <row r="62" spans="1:6" ht="32.25" customHeight="1" x14ac:dyDescent="0.25">
      <c r="A62" s="33" t="s">
        <v>67</v>
      </c>
      <c r="B62" s="34" t="s">
        <v>62</v>
      </c>
      <c r="C62" s="35" t="s">
        <v>307</v>
      </c>
      <c r="D62" s="36">
        <f t="shared" ref="D62:E63" si="16">D63</f>
        <v>5000</v>
      </c>
      <c r="E62" s="36" t="str">
        <f t="shared" si="16"/>
        <v>-</v>
      </c>
      <c r="F62" s="37">
        <f t="shared" si="15"/>
        <v>5000</v>
      </c>
    </row>
    <row r="63" spans="1:6" ht="31.5" customHeight="1" x14ac:dyDescent="0.25">
      <c r="A63" s="33" t="s">
        <v>68</v>
      </c>
      <c r="B63" s="34" t="s">
        <v>62</v>
      </c>
      <c r="C63" s="61" t="s">
        <v>308</v>
      </c>
      <c r="D63" s="36">
        <f t="shared" si="16"/>
        <v>5000</v>
      </c>
      <c r="E63" s="36" t="str">
        <f t="shared" si="16"/>
        <v>-</v>
      </c>
      <c r="F63" s="37">
        <f t="shared" si="15"/>
        <v>5000</v>
      </c>
    </row>
    <row r="64" spans="1:6" ht="20.25" customHeight="1" x14ac:dyDescent="0.25">
      <c r="A64" s="33" t="s">
        <v>251</v>
      </c>
      <c r="B64" s="34" t="s">
        <v>62</v>
      </c>
      <c r="C64" s="35" t="s">
        <v>309</v>
      </c>
      <c r="D64" s="36">
        <v>5000</v>
      </c>
      <c r="E64" s="36" t="s">
        <v>31</v>
      </c>
      <c r="F64" s="37">
        <f>D64</f>
        <v>5000</v>
      </c>
    </row>
    <row r="65" spans="1:6" ht="2.25" hidden="1" customHeight="1" x14ac:dyDescent="0.25">
      <c r="A65" s="33" t="s">
        <v>310</v>
      </c>
      <c r="B65" s="34">
        <v>200</v>
      </c>
      <c r="C65" s="35" t="s">
        <v>311</v>
      </c>
      <c r="D65" s="36">
        <f>D68</f>
        <v>0</v>
      </c>
      <c r="E65" s="36" t="str">
        <f>E68</f>
        <v>-</v>
      </c>
      <c r="F65" s="37">
        <v>0</v>
      </c>
    </row>
    <row r="66" spans="1:6" ht="27.75" hidden="1" customHeight="1" x14ac:dyDescent="0.25">
      <c r="A66" s="33" t="s">
        <v>70</v>
      </c>
      <c r="B66" s="34">
        <v>200</v>
      </c>
      <c r="C66" s="35" t="s">
        <v>312</v>
      </c>
      <c r="D66" s="36">
        <f t="shared" ref="D66:E67" si="17">D67</f>
        <v>0</v>
      </c>
      <c r="E66" s="36" t="str">
        <f t="shared" si="17"/>
        <v>-</v>
      </c>
      <c r="F66" s="37">
        <v>0</v>
      </c>
    </row>
    <row r="67" spans="1:6" ht="30" hidden="1" customHeight="1" x14ac:dyDescent="0.25">
      <c r="A67" s="33" t="s">
        <v>71</v>
      </c>
      <c r="B67" s="34">
        <v>200</v>
      </c>
      <c r="C67" s="35" t="s">
        <v>313</v>
      </c>
      <c r="D67" s="36">
        <f t="shared" si="17"/>
        <v>0</v>
      </c>
      <c r="E67" s="36" t="str">
        <f t="shared" si="17"/>
        <v>-</v>
      </c>
      <c r="F67" s="37">
        <v>0</v>
      </c>
    </row>
    <row r="68" spans="1:6" ht="51.75" hidden="1" customHeight="1" x14ac:dyDescent="0.25">
      <c r="A68" s="33" t="s">
        <v>74</v>
      </c>
      <c r="B68" s="34">
        <v>200</v>
      </c>
      <c r="C68" s="35" t="s">
        <v>314</v>
      </c>
      <c r="D68" s="36">
        <v>0</v>
      </c>
      <c r="E68" s="36" t="s">
        <v>31</v>
      </c>
      <c r="F68" s="37">
        <v>0</v>
      </c>
    </row>
    <row r="69" spans="1:6" ht="18" customHeight="1" x14ac:dyDescent="0.25">
      <c r="A69" s="73" t="s">
        <v>315</v>
      </c>
      <c r="B69" s="34" t="s">
        <v>62</v>
      </c>
      <c r="C69" s="72" t="s">
        <v>316</v>
      </c>
      <c r="D69" s="36">
        <f t="shared" ref="D69:E72" si="18">D70</f>
        <v>203500</v>
      </c>
      <c r="E69" s="36">
        <f t="shared" si="18"/>
        <v>36258.410000000003</v>
      </c>
      <c r="F69" s="37">
        <f t="shared" ref="F69:F73" si="19">D69</f>
        <v>203500</v>
      </c>
    </row>
    <row r="70" spans="1:6" ht="22.5" customHeight="1" x14ac:dyDescent="0.25">
      <c r="A70" s="33" t="s">
        <v>79</v>
      </c>
      <c r="B70" s="34" t="s">
        <v>62</v>
      </c>
      <c r="C70" s="35" t="s">
        <v>317</v>
      </c>
      <c r="D70" s="36">
        <f t="shared" si="18"/>
        <v>203500</v>
      </c>
      <c r="E70" s="36">
        <f t="shared" si="18"/>
        <v>36258.410000000003</v>
      </c>
      <c r="F70" s="37">
        <f t="shared" si="19"/>
        <v>203500</v>
      </c>
    </row>
    <row r="71" spans="1:6" ht="36.75" customHeight="1" x14ac:dyDescent="0.25">
      <c r="A71" s="33" t="s">
        <v>253</v>
      </c>
      <c r="B71" s="34" t="s">
        <v>62</v>
      </c>
      <c r="C71" s="35" t="s">
        <v>318</v>
      </c>
      <c r="D71" s="36">
        <f t="shared" si="18"/>
        <v>203500</v>
      </c>
      <c r="E71" s="36">
        <f t="shared" si="18"/>
        <v>36258.410000000003</v>
      </c>
      <c r="F71" s="37">
        <f t="shared" si="19"/>
        <v>203500</v>
      </c>
    </row>
    <row r="72" spans="1:6" ht="18" customHeight="1" x14ac:dyDescent="0.25">
      <c r="A72" s="33" t="s">
        <v>255</v>
      </c>
      <c r="B72" s="34" t="s">
        <v>62</v>
      </c>
      <c r="C72" s="35" t="s">
        <v>319</v>
      </c>
      <c r="D72" s="36">
        <f t="shared" si="18"/>
        <v>203500</v>
      </c>
      <c r="E72" s="36">
        <f t="shared" si="18"/>
        <v>36258.410000000003</v>
      </c>
      <c r="F72" s="37">
        <f t="shared" si="19"/>
        <v>203500</v>
      </c>
    </row>
    <row r="73" spans="1:6" ht="60" customHeight="1" x14ac:dyDescent="0.25">
      <c r="A73" s="33" t="s">
        <v>320</v>
      </c>
      <c r="B73" s="34" t="s">
        <v>62</v>
      </c>
      <c r="C73" s="35" t="s">
        <v>321</v>
      </c>
      <c r="D73" s="36">
        <f>D75</f>
        <v>203500</v>
      </c>
      <c r="E73" s="36">
        <f>E75</f>
        <v>36258.410000000003</v>
      </c>
      <c r="F73" s="37">
        <f t="shared" si="19"/>
        <v>203500</v>
      </c>
    </row>
    <row r="74" spans="1:6" ht="60.75" customHeight="1" x14ac:dyDescent="0.25">
      <c r="A74" s="33" t="s">
        <v>238</v>
      </c>
      <c r="B74" s="34" t="s">
        <v>62</v>
      </c>
      <c r="C74" s="35" t="s">
        <v>322</v>
      </c>
      <c r="D74" s="36">
        <f>D75</f>
        <v>203500</v>
      </c>
      <c r="E74" s="36">
        <f>E75</f>
        <v>36258.410000000003</v>
      </c>
      <c r="F74" s="37">
        <f t="shared" ref="F74:F76" si="20">D74</f>
        <v>203500</v>
      </c>
    </row>
    <row r="75" spans="1:6" ht="27.75" customHeight="1" x14ac:dyDescent="0.25">
      <c r="A75" s="33" t="s">
        <v>63</v>
      </c>
      <c r="B75" s="34" t="s">
        <v>62</v>
      </c>
      <c r="C75" s="35" t="s">
        <v>323</v>
      </c>
      <c r="D75" s="36">
        <f>D76+D77</f>
        <v>203500</v>
      </c>
      <c r="E75" s="36">
        <f>E76+E77</f>
        <v>36258.410000000003</v>
      </c>
      <c r="F75" s="37">
        <f t="shared" si="20"/>
        <v>203500</v>
      </c>
    </row>
    <row r="76" spans="1:6" ht="30.75" customHeight="1" x14ac:dyDescent="0.25">
      <c r="A76" s="33" t="s">
        <v>64</v>
      </c>
      <c r="B76" s="34" t="s">
        <v>62</v>
      </c>
      <c r="C76" s="35" t="s">
        <v>324</v>
      </c>
      <c r="D76" s="36">
        <v>156000</v>
      </c>
      <c r="E76" s="36">
        <v>28753.56</v>
      </c>
      <c r="F76" s="37">
        <f t="shared" si="20"/>
        <v>156000</v>
      </c>
    </row>
    <row r="77" spans="1:6" ht="39" customHeight="1" x14ac:dyDescent="0.25">
      <c r="A77" s="33" t="s">
        <v>66</v>
      </c>
      <c r="B77" s="34" t="s">
        <v>62</v>
      </c>
      <c r="C77" s="35" t="s">
        <v>325</v>
      </c>
      <c r="D77" s="36">
        <v>47500</v>
      </c>
      <c r="E77" s="36">
        <v>7504.85</v>
      </c>
      <c r="F77" s="37">
        <f>D77</f>
        <v>47500</v>
      </c>
    </row>
    <row r="78" spans="1:6" ht="29.25" customHeight="1" x14ac:dyDescent="0.25">
      <c r="A78" s="73" t="s">
        <v>326</v>
      </c>
      <c r="B78" s="34" t="s">
        <v>62</v>
      </c>
      <c r="C78" s="72" t="s">
        <v>327</v>
      </c>
      <c r="D78" s="36">
        <f>D91+D79</f>
        <v>7000</v>
      </c>
      <c r="E78" s="36" t="str">
        <f>E91</f>
        <v>-</v>
      </c>
      <c r="F78" s="37">
        <f>D78</f>
        <v>7000</v>
      </c>
    </row>
    <row r="79" spans="1:6" ht="43.5" customHeight="1" x14ac:dyDescent="0.25">
      <c r="A79" s="33" t="s">
        <v>80</v>
      </c>
      <c r="B79" s="34" t="s">
        <v>62</v>
      </c>
      <c r="C79" s="35" t="s">
        <v>328</v>
      </c>
      <c r="D79" s="36">
        <f>D80</f>
        <v>1000</v>
      </c>
      <c r="E79" s="36" t="str">
        <f t="shared" ref="E79:E81" si="21">E80</f>
        <v>-</v>
      </c>
      <c r="F79" s="37">
        <f t="shared" ref="F79:F84" si="22">D79</f>
        <v>1000</v>
      </c>
    </row>
    <row r="80" spans="1:6" ht="53.25" customHeight="1" x14ac:dyDescent="0.25">
      <c r="A80" s="33" t="s">
        <v>329</v>
      </c>
      <c r="B80" s="34" t="s">
        <v>62</v>
      </c>
      <c r="C80" s="35" t="s">
        <v>330</v>
      </c>
      <c r="D80" s="36">
        <f>D81</f>
        <v>1000</v>
      </c>
      <c r="E80" s="36" t="str">
        <f t="shared" si="21"/>
        <v>-</v>
      </c>
      <c r="F80" s="37">
        <f t="shared" si="22"/>
        <v>1000</v>
      </c>
    </row>
    <row r="81" spans="1:14" ht="70.5" customHeight="1" x14ac:dyDescent="0.25">
      <c r="A81" s="33" t="s">
        <v>331</v>
      </c>
      <c r="B81" s="34" t="s">
        <v>62</v>
      </c>
      <c r="C81" s="35" t="s">
        <v>332</v>
      </c>
      <c r="D81" s="36">
        <f>D82</f>
        <v>1000</v>
      </c>
      <c r="E81" s="36" t="str">
        <f t="shared" si="21"/>
        <v>-</v>
      </c>
      <c r="F81" s="37">
        <f t="shared" si="22"/>
        <v>1000</v>
      </c>
      <c r="I81" s="63"/>
      <c r="J81" s="63"/>
      <c r="K81" s="63"/>
      <c r="L81" s="63"/>
      <c r="M81" s="63"/>
      <c r="N81" s="63"/>
    </row>
    <row r="82" spans="1:14" ht="90.75" customHeight="1" x14ac:dyDescent="0.25">
      <c r="A82" s="33" t="s">
        <v>333</v>
      </c>
      <c r="B82" s="34" t="s">
        <v>62</v>
      </c>
      <c r="C82" s="35" t="s">
        <v>334</v>
      </c>
      <c r="D82" s="36">
        <f>D84</f>
        <v>1000</v>
      </c>
      <c r="E82" s="36" t="str">
        <f>E84</f>
        <v>-</v>
      </c>
      <c r="F82" s="37">
        <f t="shared" si="22"/>
        <v>1000</v>
      </c>
    </row>
    <row r="83" spans="1:14" ht="33.75" customHeight="1" x14ac:dyDescent="0.25">
      <c r="A83" s="33" t="s">
        <v>298</v>
      </c>
      <c r="B83" s="34" t="s">
        <v>62</v>
      </c>
      <c r="C83" s="35" t="s">
        <v>335</v>
      </c>
      <c r="D83" s="36">
        <f t="shared" ref="D83:E84" si="23">D84</f>
        <v>1000</v>
      </c>
      <c r="E83" s="36" t="str">
        <f t="shared" si="23"/>
        <v>-</v>
      </c>
      <c r="F83" s="37">
        <f t="shared" si="22"/>
        <v>1000</v>
      </c>
    </row>
    <row r="84" spans="1:14" ht="42.75" customHeight="1" x14ac:dyDescent="0.25">
      <c r="A84" s="33" t="s">
        <v>68</v>
      </c>
      <c r="B84" s="34" t="s">
        <v>62</v>
      </c>
      <c r="C84" s="35" t="s">
        <v>336</v>
      </c>
      <c r="D84" s="36">
        <f t="shared" si="23"/>
        <v>1000</v>
      </c>
      <c r="E84" s="36" t="str">
        <f t="shared" si="23"/>
        <v>-</v>
      </c>
      <c r="F84" s="37">
        <f t="shared" si="22"/>
        <v>1000</v>
      </c>
    </row>
    <row r="85" spans="1:14" ht="40.5" customHeight="1" x14ac:dyDescent="0.25">
      <c r="A85" s="33" t="s">
        <v>251</v>
      </c>
      <c r="B85" s="34" t="s">
        <v>62</v>
      </c>
      <c r="C85" s="35" t="s">
        <v>337</v>
      </c>
      <c r="D85" s="36">
        <f>D86</f>
        <v>1000</v>
      </c>
      <c r="E85" s="36" t="s">
        <v>31</v>
      </c>
      <c r="F85" s="37">
        <f>D85</f>
        <v>1000</v>
      </c>
    </row>
    <row r="86" spans="1:14" ht="70.5" customHeight="1" x14ac:dyDescent="0.25">
      <c r="A86" s="33" t="s">
        <v>338</v>
      </c>
      <c r="B86" s="34" t="s">
        <v>62</v>
      </c>
      <c r="C86" s="35" t="s">
        <v>339</v>
      </c>
      <c r="D86" s="36">
        <f t="shared" ref="D86:D89" si="24">D87</f>
        <v>1000</v>
      </c>
      <c r="E86" s="36" t="s">
        <v>31</v>
      </c>
      <c r="F86" s="37">
        <f t="shared" ref="F86:F90" si="25">D86</f>
        <v>1000</v>
      </c>
    </row>
    <row r="87" spans="1:14" ht="73.5" customHeight="1" x14ac:dyDescent="0.25">
      <c r="A87" s="33" t="s">
        <v>340</v>
      </c>
      <c r="B87" s="34" t="s">
        <v>62</v>
      </c>
      <c r="C87" s="35" t="s">
        <v>341</v>
      </c>
      <c r="D87" s="36">
        <f t="shared" si="24"/>
        <v>1000</v>
      </c>
      <c r="E87" s="36" t="s">
        <v>31</v>
      </c>
      <c r="F87" s="37">
        <f t="shared" si="25"/>
        <v>1000</v>
      </c>
    </row>
    <row r="88" spans="1:14" ht="36" customHeight="1" x14ac:dyDescent="0.25">
      <c r="A88" s="33" t="s">
        <v>342</v>
      </c>
      <c r="B88" s="34" t="s">
        <v>62</v>
      </c>
      <c r="C88" s="35" t="s">
        <v>343</v>
      </c>
      <c r="D88" s="36">
        <f t="shared" si="24"/>
        <v>1000</v>
      </c>
      <c r="E88" s="36" t="s">
        <v>31</v>
      </c>
      <c r="F88" s="37">
        <f t="shared" si="25"/>
        <v>1000</v>
      </c>
    </row>
    <row r="89" spans="1:14" ht="28.5" customHeight="1" x14ac:dyDescent="0.25">
      <c r="A89" s="33" t="s">
        <v>68</v>
      </c>
      <c r="B89" s="34" t="s">
        <v>62</v>
      </c>
      <c r="C89" s="35" t="s">
        <v>344</v>
      </c>
      <c r="D89" s="52">
        <f t="shared" si="24"/>
        <v>1000</v>
      </c>
      <c r="E89" s="36" t="s">
        <v>31</v>
      </c>
      <c r="F89" s="37">
        <f t="shared" si="25"/>
        <v>1000</v>
      </c>
    </row>
    <row r="90" spans="1:14" ht="36.75" customHeight="1" x14ac:dyDescent="0.25">
      <c r="A90" s="33" t="s">
        <v>69</v>
      </c>
      <c r="B90" s="34" t="s">
        <v>62</v>
      </c>
      <c r="C90" s="35" t="s">
        <v>345</v>
      </c>
      <c r="D90" s="52">
        <v>1000</v>
      </c>
      <c r="E90" s="36" t="s">
        <v>31</v>
      </c>
      <c r="F90" s="37">
        <f t="shared" si="25"/>
        <v>1000</v>
      </c>
    </row>
    <row r="91" spans="1:14" ht="16.5" customHeight="1" x14ac:dyDescent="0.25">
      <c r="A91" s="33" t="s">
        <v>81</v>
      </c>
      <c r="B91" s="34" t="s">
        <v>62</v>
      </c>
      <c r="C91" s="72" t="s">
        <v>346</v>
      </c>
      <c r="D91" s="36">
        <f t="shared" ref="D91:E96" si="26">D92</f>
        <v>6000</v>
      </c>
      <c r="E91" s="36" t="str">
        <f t="shared" si="26"/>
        <v>-</v>
      </c>
      <c r="F91" s="37">
        <f t="shared" ref="F91:F96" si="27">D91</f>
        <v>6000</v>
      </c>
    </row>
    <row r="92" spans="1:14" ht="54" customHeight="1" x14ac:dyDescent="0.25">
      <c r="A92" s="33" t="s">
        <v>329</v>
      </c>
      <c r="B92" s="34" t="s">
        <v>62</v>
      </c>
      <c r="C92" s="35" t="s">
        <v>347</v>
      </c>
      <c r="D92" s="36">
        <f t="shared" si="26"/>
        <v>6000</v>
      </c>
      <c r="E92" s="36" t="str">
        <f t="shared" si="26"/>
        <v>-</v>
      </c>
      <c r="F92" s="37">
        <f t="shared" si="27"/>
        <v>6000</v>
      </c>
    </row>
    <row r="93" spans="1:14" ht="63.75" customHeight="1" x14ac:dyDescent="0.25">
      <c r="A93" s="33" t="s">
        <v>348</v>
      </c>
      <c r="B93" s="34" t="s">
        <v>62</v>
      </c>
      <c r="C93" s="35" t="s">
        <v>349</v>
      </c>
      <c r="D93" s="36">
        <f t="shared" si="26"/>
        <v>6000</v>
      </c>
      <c r="E93" s="36" t="str">
        <f t="shared" si="26"/>
        <v>-</v>
      </c>
      <c r="F93" s="37">
        <f t="shared" si="27"/>
        <v>6000</v>
      </c>
    </row>
    <row r="94" spans="1:14" ht="84.75" customHeight="1" x14ac:dyDescent="0.25">
      <c r="A94" s="33" t="s">
        <v>350</v>
      </c>
      <c r="B94" s="35" t="s">
        <v>62</v>
      </c>
      <c r="C94" s="35" t="s">
        <v>351</v>
      </c>
      <c r="D94" s="36">
        <f t="shared" si="26"/>
        <v>6000</v>
      </c>
      <c r="E94" s="36" t="str">
        <f t="shared" si="26"/>
        <v>-</v>
      </c>
      <c r="F94" s="37">
        <f t="shared" si="27"/>
        <v>6000</v>
      </c>
    </row>
    <row r="95" spans="1:14" ht="30" customHeight="1" x14ac:dyDescent="0.25">
      <c r="A95" s="33" t="s">
        <v>298</v>
      </c>
      <c r="B95" s="35" t="s">
        <v>62</v>
      </c>
      <c r="C95" s="35" t="s">
        <v>352</v>
      </c>
      <c r="D95" s="36">
        <f t="shared" si="26"/>
        <v>6000</v>
      </c>
      <c r="E95" s="36" t="str">
        <f t="shared" si="26"/>
        <v>-</v>
      </c>
      <c r="F95" s="37">
        <f t="shared" si="27"/>
        <v>6000</v>
      </c>
    </row>
    <row r="96" spans="1:14" ht="32.25" customHeight="1" x14ac:dyDescent="0.25">
      <c r="A96" s="33" t="s">
        <v>68</v>
      </c>
      <c r="B96" s="35" t="s">
        <v>62</v>
      </c>
      <c r="C96" s="35" t="s">
        <v>353</v>
      </c>
      <c r="D96" s="36">
        <f t="shared" si="26"/>
        <v>6000</v>
      </c>
      <c r="E96" s="36" t="str">
        <f t="shared" si="26"/>
        <v>-</v>
      </c>
      <c r="F96" s="37">
        <f t="shared" si="27"/>
        <v>6000</v>
      </c>
    </row>
    <row r="97" spans="1:6" ht="20.45" customHeight="1" x14ac:dyDescent="0.25">
      <c r="A97" s="33" t="s">
        <v>251</v>
      </c>
      <c r="B97" s="34" t="s">
        <v>62</v>
      </c>
      <c r="C97" s="35" t="s">
        <v>354</v>
      </c>
      <c r="D97" s="36">
        <v>6000</v>
      </c>
      <c r="E97" s="36" t="s">
        <v>31</v>
      </c>
      <c r="F97" s="37">
        <f>D97</f>
        <v>6000</v>
      </c>
    </row>
    <row r="98" spans="1:6" ht="18.75" customHeight="1" x14ac:dyDescent="0.25">
      <c r="A98" s="73" t="s">
        <v>355</v>
      </c>
      <c r="B98" s="34" t="s">
        <v>62</v>
      </c>
      <c r="C98" s="72" t="s">
        <v>356</v>
      </c>
      <c r="D98" s="36">
        <f>D99+D119</f>
        <v>515800</v>
      </c>
      <c r="E98" s="36">
        <f t="shared" ref="E98:E99" si="28">E99</f>
        <v>176742.79</v>
      </c>
      <c r="F98" s="31">
        <f t="shared" ref="F98:F104" si="29">D98</f>
        <v>515800</v>
      </c>
    </row>
    <row r="99" spans="1:6" ht="19.5" customHeight="1" x14ac:dyDescent="0.25">
      <c r="A99" s="73" t="s">
        <v>82</v>
      </c>
      <c r="B99" s="34" t="s">
        <v>62</v>
      </c>
      <c r="C99" s="35" t="s">
        <v>357</v>
      </c>
      <c r="D99" s="36">
        <f>D100</f>
        <v>475800</v>
      </c>
      <c r="E99" s="36">
        <f t="shared" si="28"/>
        <v>176742.79</v>
      </c>
      <c r="F99" s="31">
        <f t="shared" si="29"/>
        <v>475800</v>
      </c>
    </row>
    <row r="100" spans="1:6" ht="30.75" customHeight="1" x14ac:dyDescent="0.25">
      <c r="A100" s="33" t="s">
        <v>358</v>
      </c>
      <c r="B100" s="34" t="s">
        <v>62</v>
      </c>
      <c r="C100" s="35" t="s">
        <v>359</v>
      </c>
      <c r="D100" s="36">
        <f>D101+D114</f>
        <v>475800</v>
      </c>
      <c r="E100" s="36">
        <f>E101</f>
        <v>176742.79</v>
      </c>
      <c r="F100" s="31">
        <f t="shared" si="29"/>
        <v>475800</v>
      </c>
    </row>
    <row r="101" spans="1:6" ht="50.25" customHeight="1" x14ac:dyDescent="0.25">
      <c r="A101" s="33" t="s">
        <v>360</v>
      </c>
      <c r="B101" s="34" t="s">
        <v>62</v>
      </c>
      <c r="C101" s="35" t="s">
        <v>361</v>
      </c>
      <c r="D101" s="36">
        <f>D102+D106+D110</f>
        <v>455800</v>
      </c>
      <c r="E101" s="36">
        <f>E102</f>
        <v>176742.79</v>
      </c>
      <c r="F101" s="31">
        <f t="shared" si="29"/>
        <v>455800</v>
      </c>
    </row>
    <row r="102" spans="1:6" ht="90.75" customHeight="1" x14ac:dyDescent="0.25">
      <c r="A102" s="45" t="s">
        <v>362</v>
      </c>
      <c r="B102" s="46" t="s">
        <v>62</v>
      </c>
      <c r="C102" s="47" t="s">
        <v>363</v>
      </c>
      <c r="D102" s="48">
        <f>D104</f>
        <v>395800</v>
      </c>
      <c r="E102" s="48">
        <f>E104</f>
        <v>176742.79</v>
      </c>
      <c r="F102" s="31">
        <f t="shared" si="29"/>
        <v>395800</v>
      </c>
    </row>
    <row r="103" spans="1:6" ht="34.5" customHeight="1" x14ac:dyDescent="0.25">
      <c r="A103" s="50" t="s">
        <v>298</v>
      </c>
      <c r="B103" s="39" t="s">
        <v>62</v>
      </c>
      <c r="C103" s="51" t="s">
        <v>364</v>
      </c>
      <c r="D103" s="27">
        <f t="shared" ref="D103:E104" si="30">D104</f>
        <v>395800</v>
      </c>
      <c r="E103" s="27">
        <f t="shared" si="30"/>
        <v>176742.79</v>
      </c>
      <c r="F103" s="31">
        <f t="shared" si="29"/>
        <v>395800</v>
      </c>
    </row>
    <row r="104" spans="1:6" ht="33" customHeight="1" x14ac:dyDescent="0.25">
      <c r="A104" s="50" t="s">
        <v>68</v>
      </c>
      <c r="B104" s="39" t="s">
        <v>62</v>
      </c>
      <c r="C104" s="51" t="s">
        <v>365</v>
      </c>
      <c r="D104" s="27">
        <f t="shared" si="30"/>
        <v>395800</v>
      </c>
      <c r="E104" s="27">
        <f t="shared" si="30"/>
        <v>176742.79</v>
      </c>
      <c r="F104" s="31">
        <f t="shared" si="29"/>
        <v>395800</v>
      </c>
    </row>
    <row r="105" spans="1:6" ht="18.600000000000001" customHeight="1" x14ac:dyDescent="0.25">
      <c r="A105" s="28" t="s">
        <v>251</v>
      </c>
      <c r="B105" s="29" t="s">
        <v>62</v>
      </c>
      <c r="C105" s="30" t="s">
        <v>366</v>
      </c>
      <c r="D105" s="31">
        <v>395800</v>
      </c>
      <c r="E105" s="69">
        <v>176742.79</v>
      </c>
      <c r="F105" s="31">
        <f>D105</f>
        <v>395800</v>
      </c>
    </row>
    <row r="106" spans="1:6" ht="86.25" customHeight="1" x14ac:dyDescent="0.25">
      <c r="A106" s="50" t="s">
        <v>367</v>
      </c>
      <c r="B106" s="39" t="s">
        <v>62</v>
      </c>
      <c r="C106" s="51" t="s">
        <v>368</v>
      </c>
      <c r="D106" s="27">
        <f>D108</f>
        <v>50000</v>
      </c>
      <c r="E106" s="27" t="str">
        <f>E108</f>
        <v>-</v>
      </c>
      <c r="F106" s="27">
        <f>F108</f>
        <v>50000</v>
      </c>
    </row>
    <row r="107" spans="1:6" ht="31.5" customHeight="1" x14ac:dyDescent="0.25">
      <c r="A107" s="33" t="s">
        <v>369</v>
      </c>
      <c r="B107" s="34" t="s">
        <v>62</v>
      </c>
      <c r="C107" s="35" t="s">
        <v>370</v>
      </c>
      <c r="D107" s="36">
        <f t="shared" ref="D107:F108" si="31">D108</f>
        <v>50000</v>
      </c>
      <c r="E107" s="36" t="str">
        <f t="shared" si="31"/>
        <v>-</v>
      </c>
      <c r="F107" s="37">
        <f t="shared" si="31"/>
        <v>50000</v>
      </c>
    </row>
    <row r="108" spans="1:6" ht="35.25" customHeight="1" x14ac:dyDescent="0.25">
      <c r="A108" s="33" t="s">
        <v>68</v>
      </c>
      <c r="B108" s="34" t="s">
        <v>62</v>
      </c>
      <c r="C108" s="35" t="s">
        <v>371</v>
      </c>
      <c r="D108" s="36">
        <f t="shared" si="31"/>
        <v>50000</v>
      </c>
      <c r="E108" s="36" t="str">
        <f t="shared" si="31"/>
        <v>-</v>
      </c>
      <c r="F108" s="37">
        <f t="shared" si="31"/>
        <v>50000</v>
      </c>
    </row>
    <row r="109" spans="1:6" ht="19.899999999999999" customHeight="1" x14ac:dyDescent="0.25">
      <c r="A109" s="33" t="s">
        <v>301</v>
      </c>
      <c r="B109" s="34" t="s">
        <v>62</v>
      </c>
      <c r="C109" s="35" t="s">
        <v>372</v>
      </c>
      <c r="D109" s="36">
        <v>50000</v>
      </c>
      <c r="E109" s="36" t="s">
        <v>31</v>
      </c>
      <c r="F109" s="37">
        <f>D109</f>
        <v>50000</v>
      </c>
    </row>
    <row r="110" spans="1:6" ht="61.5" customHeight="1" x14ac:dyDescent="0.25">
      <c r="A110" s="38" t="s">
        <v>373</v>
      </c>
      <c r="B110" s="34" t="s">
        <v>62</v>
      </c>
      <c r="C110" s="35" t="s">
        <v>374</v>
      </c>
      <c r="D110" s="36">
        <f>D112</f>
        <v>10000</v>
      </c>
      <c r="E110" s="36" t="str">
        <f>E112</f>
        <v>-</v>
      </c>
      <c r="F110" s="37">
        <f>F112</f>
        <v>10000</v>
      </c>
    </row>
    <row r="111" spans="1:6" ht="31.5" customHeight="1" x14ac:dyDescent="0.25">
      <c r="A111" s="38" t="s">
        <v>67</v>
      </c>
      <c r="B111" s="34" t="s">
        <v>62</v>
      </c>
      <c r="C111" s="35" t="s">
        <v>375</v>
      </c>
      <c r="D111" s="36">
        <f t="shared" ref="D111:F112" si="32">D112</f>
        <v>10000</v>
      </c>
      <c r="E111" s="36" t="str">
        <f t="shared" si="32"/>
        <v>-</v>
      </c>
      <c r="F111" s="37">
        <f t="shared" si="32"/>
        <v>10000</v>
      </c>
    </row>
    <row r="112" spans="1:6" ht="29.25" customHeight="1" x14ac:dyDescent="0.25">
      <c r="A112" s="33" t="s">
        <v>68</v>
      </c>
      <c r="B112" s="34" t="s">
        <v>62</v>
      </c>
      <c r="C112" s="35" t="s">
        <v>376</v>
      </c>
      <c r="D112" s="36">
        <f t="shared" si="32"/>
        <v>10000</v>
      </c>
      <c r="E112" s="36" t="str">
        <f t="shared" si="32"/>
        <v>-</v>
      </c>
      <c r="F112" s="37">
        <f t="shared" si="32"/>
        <v>10000</v>
      </c>
    </row>
    <row r="113" spans="1:6" ht="20.25" customHeight="1" x14ac:dyDescent="0.25">
      <c r="A113" s="33" t="s">
        <v>301</v>
      </c>
      <c r="B113" s="34" t="s">
        <v>62</v>
      </c>
      <c r="C113" s="35" t="s">
        <v>377</v>
      </c>
      <c r="D113" s="36">
        <v>10000</v>
      </c>
      <c r="E113" s="36" t="s">
        <v>31</v>
      </c>
      <c r="F113" s="37">
        <f>D113</f>
        <v>10000</v>
      </c>
    </row>
    <row r="114" spans="1:6" ht="60.75" customHeight="1" x14ac:dyDescent="0.25">
      <c r="A114" s="33" t="s">
        <v>378</v>
      </c>
      <c r="B114" s="34" t="s">
        <v>62</v>
      </c>
      <c r="C114" s="35" t="s">
        <v>379</v>
      </c>
      <c r="D114" s="36">
        <f>D115</f>
        <v>20000</v>
      </c>
      <c r="E114" s="36" t="str">
        <f t="shared" ref="E114:E117" si="33">E115</f>
        <v>-</v>
      </c>
      <c r="F114" s="37">
        <f t="shared" ref="F114:F117" si="34">D114</f>
        <v>20000</v>
      </c>
    </row>
    <row r="115" spans="1:6" ht="78" customHeight="1" x14ac:dyDescent="0.25">
      <c r="A115" s="33" t="s">
        <v>380</v>
      </c>
      <c r="B115" s="34" t="s">
        <v>62</v>
      </c>
      <c r="C115" s="61" t="s">
        <v>381</v>
      </c>
      <c r="D115" s="36">
        <f>D117</f>
        <v>20000</v>
      </c>
      <c r="E115" s="36" t="str">
        <f t="shared" si="33"/>
        <v>-</v>
      </c>
      <c r="F115" s="37">
        <f t="shared" si="34"/>
        <v>20000</v>
      </c>
    </row>
    <row r="116" spans="1:6" ht="31.5" customHeight="1" x14ac:dyDescent="0.25">
      <c r="A116" s="33" t="s">
        <v>298</v>
      </c>
      <c r="B116" s="34" t="s">
        <v>62</v>
      </c>
      <c r="C116" s="35" t="s">
        <v>382</v>
      </c>
      <c r="D116" s="36">
        <f t="shared" ref="D116:D117" si="35">D117</f>
        <v>20000</v>
      </c>
      <c r="E116" s="36" t="str">
        <f t="shared" si="33"/>
        <v>-</v>
      </c>
      <c r="F116" s="37">
        <f t="shared" si="34"/>
        <v>20000</v>
      </c>
    </row>
    <row r="117" spans="1:6" ht="30.75" customHeight="1" x14ac:dyDescent="0.25">
      <c r="A117" s="33" t="s">
        <v>68</v>
      </c>
      <c r="B117" s="34" t="s">
        <v>62</v>
      </c>
      <c r="C117" s="35" t="s">
        <v>383</v>
      </c>
      <c r="D117" s="36">
        <f t="shared" si="35"/>
        <v>20000</v>
      </c>
      <c r="E117" s="36" t="str">
        <f t="shared" si="33"/>
        <v>-</v>
      </c>
      <c r="F117" s="37">
        <f t="shared" si="34"/>
        <v>20000</v>
      </c>
    </row>
    <row r="118" spans="1:6" ht="21" customHeight="1" x14ac:dyDescent="0.25">
      <c r="A118" s="33" t="s">
        <v>301</v>
      </c>
      <c r="B118" s="34" t="s">
        <v>62</v>
      </c>
      <c r="C118" s="35" t="s">
        <v>384</v>
      </c>
      <c r="D118" s="36">
        <v>20000</v>
      </c>
      <c r="E118" s="36" t="s">
        <v>31</v>
      </c>
      <c r="F118" s="37">
        <f>D118</f>
        <v>20000</v>
      </c>
    </row>
    <row r="119" spans="1:6" ht="0.75" customHeight="1" x14ac:dyDescent="0.25">
      <c r="A119" s="33" t="s">
        <v>83</v>
      </c>
      <c r="B119" s="34" t="s">
        <v>62</v>
      </c>
      <c r="C119" s="35" t="s">
        <v>385</v>
      </c>
      <c r="D119" s="36">
        <f t="shared" ref="D119:E121" si="36">D120</f>
        <v>40000</v>
      </c>
      <c r="E119" s="36" t="str">
        <f t="shared" si="36"/>
        <v>-</v>
      </c>
      <c r="F119" s="37">
        <v>0</v>
      </c>
    </row>
    <row r="120" spans="1:6" ht="39.75" customHeight="1" x14ac:dyDescent="0.25">
      <c r="A120" s="33" t="s">
        <v>253</v>
      </c>
      <c r="B120" s="34" t="s">
        <v>62</v>
      </c>
      <c r="C120" s="35" t="s">
        <v>386</v>
      </c>
      <c r="D120" s="36">
        <f t="shared" si="36"/>
        <v>40000</v>
      </c>
      <c r="E120" s="36" t="str">
        <f t="shared" si="36"/>
        <v>-</v>
      </c>
      <c r="F120" s="37">
        <v>0</v>
      </c>
    </row>
    <row r="121" spans="1:6" ht="18.75" customHeight="1" x14ac:dyDescent="0.25">
      <c r="A121" s="33" t="s">
        <v>255</v>
      </c>
      <c r="B121" s="34" t="s">
        <v>62</v>
      </c>
      <c r="C121" s="35" t="s">
        <v>387</v>
      </c>
      <c r="D121" s="36">
        <f t="shared" si="36"/>
        <v>40000</v>
      </c>
      <c r="E121" s="36" t="str">
        <f t="shared" si="36"/>
        <v>-</v>
      </c>
      <c r="F121" s="37">
        <v>0</v>
      </c>
    </row>
    <row r="122" spans="1:6" ht="102.75" customHeight="1" x14ac:dyDescent="0.25">
      <c r="A122" s="33" t="s">
        <v>388</v>
      </c>
      <c r="B122" s="34" t="s">
        <v>62</v>
      </c>
      <c r="C122" s="35" t="s">
        <v>389</v>
      </c>
      <c r="D122" s="36">
        <f>D124</f>
        <v>40000</v>
      </c>
      <c r="E122" s="36" t="str">
        <f>E124</f>
        <v>-</v>
      </c>
      <c r="F122" s="37" t="s">
        <v>31</v>
      </c>
    </row>
    <row r="123" spans="1:6" ht="33.75" customHeight="1" x14ac:dyDescent="0.25">
      <c r="A123" s="33" t="s">
        <v>298</v>
      </c>
      <c r="B123" s="34" t="s">
        <v>62</v>
      </c>
      <c r="C123" s="35" t="s">
        <v>390</v>
      </c>
      <c r="D123" s="36">
        <f t="shared" ref="D123:E124" si="37">D124</f>
        <v>40000</v>
      </c>
      <c r="E123" s="36" t="str">
        <f t="shared" si="37"/>
        <v>-</v>
      </c>
      <c r="F123" s="37" t="s">
        <v>31</v>
      </c>
    </row>
    <row r="124" spans="1:6" ht="41.25" customHeight="1" x14ac:dyDescent="0.25">
      <c r="A124" s="33" t="s">
        <v>68</v>
      </c>
      <c r="B124" s="34" t="s">
        <v>62</v>
      </c>
      <c r="C124" s="35" t="s">
        <v>391</v>
      </c>
      <c r="D124" s="36">
        <f t="shared" si="37"/>
        <v>40000</v>
      </c>
      <c r="E124" s="36" t="str">
        <f t="shared" si="37"/>
        <v>-</v>
      </c>
      <c r="F124" s="37" t="s">
        <v>31</v>
      </c>
    </row>
    <row r="125" spans="1:6" ht="29.25" customHeight="1" x14ac:dyDescent="0.25">
      <c r="A125" s="33" t="s">
        <v>251</v>
      </c>
      <c r="B125" s="34" t="s">
        <v>62</v>
      </c>
      <c r="C125" s="35" t="s">
        <v>392</v>
      </c>
      <c r="D125" s="36">
        <v>40000</v>
      </c>
      <c r="E125" s="36" t="s">
        <v>31</v>
      </c>
      <c r="F125" s="37" t="s">
        <v>31</v>
      </c>
    </row>
    <row r="126" spans="1:6" ht="21.75" customHeight="1" x14ac:dyDescent="0.25">
      <c r="A126" s="73" t="s">
        <v>393</v>
      </c>
      <c r="B126" s="34" t="s">
        <v>62</v>
      </c>
      <c r="C126" s="72" t="s">
        <v>394</v>
      </c>
      <c r="D126" s="36">
        <f>D127+D138</f>
        <v>3658200</v>
      </c>
      <c r="E126" s="36">
        <f>E138</f>
        <v>241095.58</v>
      </c>
      <c r="F126" s="37">
        <f t="shared" ref="F126:F127" si="38">D126</f>
        <v>3658200</v>
      </c>
    </row>
    <row r="127" spans="1:6" ht="20.25" customHeight="1" x14ac:dyDescent="0.25">
      <c r="A127" s="73" t="s">
        <v>84</v>
      </c>
      <c r="B127" s="34" t="s">
        <v>62</v>
      </c>
      <c r="C127" s="35" t="s">
        <v>395</v>
      </c>
      <c r="D127" s="36">
        <f>D128</f>
        <v>3034500</v>
      </c>
      <c r="E127" s="36" t="str">
        <f t="shared" ref="D127:E128" si="39">E128</f>
        <v>-</v>
      </c>
      <c r="F127" s="37">
        <f t="shared" si="38"/>
        <v>3034500</v>
      </c>
    </row>
    <row r="128" spans="1:6" ht="44.25" customHeight="1" x14ac:dyDescent="0.25">
      <c r="A128" s="33" t="s">
        <v>396</v>
      </c>
      <c r="B128" s="34" t="s">
        <v>62</v>
      </c>
      <c r="C128" s="35" t="s">
        <v>397</v>
      </c>
      <c r="D128" s="36">
        <f t="shared" si="39"/>
        <v>3034500</v>
      </c>
      <c r="E128" s="36" t="str">
        <f t="shared" si="39"/>
        <v>-</v>
      </c>
      <c r="F128" s="37">
        <f>D128</f>
        <v>3034500</v>
      </c>
    </row>
    <row r="129" spans="1:6" ht="69.75" customHeight="1" x14ac:dyDescent="0.25">
      <c r="A129" s="33" t="s">
        <v>398</v>
      </c>
      <c r="B129" s="34" t="s">
        <v>62</v>
      </c>
      <c r="C129" s="35" t="s">
        <v>399</v>
      </c>
      <c r="D129" s="36">
        <f>D130+D134</f>
        <v>3034500</v>
      </c>
      <c r="E129" s="36" t="str">
        <f>E130</f>
        <v>-</v>
      </c>
      <c r="F129" s="37">
        <f>D129</f>
        <v>3034500</v>
      </c>
    </row>
    <row r="130" spans="1:6" ht="88.5" customHeight="1" x14ac:dyDescent="0.25">
      <c r="A130" s="33" t="s">
        <v>400</v>
      </c>
      <c r="B130" s="34" t="s">
        <v>62</v>
      </c>
      <c r="C130" s="35" t="s">
        <v>401</v>
      </c>
      <c r="D130" s="36">
        <f>D132</f>
        <v>93200</v>
      </c>
      <c r="E130" s="36" t="str">
        <f>E132</f>
        <v>-</v>
      </c>
      <c r="F130" s="37">
        <f t="shared" ref="F130:F132" si="40">D130</f>
        <v>93200</v>
      </c>
    </row>
    <row r="131" spans="1:6" ht="31.5" customHeight="1" x14ac:dyDescent="0.25">
      <c r="A131" s="33" t="s">
        <v>298</v>
      </c>
      <c r="B131" s="34" t="s">
        <v>62</v>
      </c>
      <c r="C131" s="35" t="s">
        <v>402</v>
      </c>
      <c r="D131" s="36">
        <f t="shared" ref="D131:E132" si="41">D132</f>
        <v>93200</v>
      </c>
      <c r="E131" s="36" t="str">
        <f t="shared" si="41"/>
        <v>-</v>
      </c>
      <c r="F131" s="37">
        <f t="shared" si="40"/>
        <v>93200</v>
      </c>
    </row>
    <row r="132" spans="1:6" ht="32.25" customHeight="1" x14ac:dyDescent="0.25">
      <c r="A132" s="33" t="s">
        <v>68</v>
      </c>
      <c r="B132" s="34" t="s">
        <v>62</v>
      </c>
      <c r="C132" s="35" t="s">
        <v>403</v>
      </c>
      <c r="D132" s="36">
        <f t="shared" si="41"/>
        <v>93200</v>
      </c>
      <c r="E132" s="36" t="str">
        <f t="shared" si="41"/>
        <v>-</v>
      </c>
      <c r="F132" s="37">
        <f t="shared" si="40"/>
        <v>93200</v>
      </c>
    </row>
    <row r="133" spans="1:6" ht="19.149999999999999" customHeight="1" x14ac:dyDescent="0.25">
      <c r="A133" s="33" t="s">
        <v>251</v>
      </c>
      <c r="B133" s="34" t="s">
        <v>62</v>
      </c>
      <c r="C133" s="35" t="s">
        <v>404</v>
      </c>
      <c r="D133" s="36">
        <v>93200</v>
      </c>
      <c r="E133" s="36" t="s">
        <v>31</v>
      </c>
      <c r="F133" s="37">
        <f>D133</f>
        <v>93200</v>
      </c>
    </row>
    <row r="134" spans="1:6" ht="86.25" customHeight="1" x14ac:dyDescent="0.25">
      <c r="A134" s="33" t="s">
        <v>492</v>
      </c>
      <c r="B134" s="34" t="s">
        <v>62</v>
      </c>
      <c r="C134" s="35" t="s">
        <v>493</v>
      </c>
      <c r="D134" s="36">
        <f t="shared" ref="D134:E136" si="42">D135</f>
        <v>2941300</v>
      </c>
      <c r="E134" s="36" t="str">
        <f t="shared" si="42"/>
        <v>-</v>
      </c>
      <c r="F134" s="37">
        <f>D134</f>
        <v>2941300</v>
      </c>
    </row>
    <row r="135" spans="1:6" ht="32.25" customHeight="1" x14ac:dyDescent="0.25">
      <c r="A135" s="33" t="s">
        <v>298</v>
      </c>
      <c r="B135" s="34" t="s">
        <v>62</v>
      </c>
      <c r="C135" s="35" t="s">
        <v>495</v>
      </c>
      <c r="D135" s="36">
        <f t="shared" si="42"/>
        <v>2941300</v>
      </c>
      <c r="E135" s="36" t="str">
        <f t="shared" si="42"/>
        <v>-</v>
      </c>
      <c r="F135" s="37">
        <f t="shared" ref="F135:F136" si="43">D134</f>
        <v>2941300</v>
      </c>
    </row>
    <row r="136" spans="1:6" ht="36" customHeight="1" x14ac:dyDescent="0.25">
      <c r="A136" s="33" t="s">
        <v>68</v>
      </c>
      <c r="B136" s="34" t="s">
        <v>62</v>
      </c>
      <c r="C136" s="35" t="s">
        <v>496</v>
      </c>
      <c r="D136" s="36">
        <f t="shared" si="42"/>
        <v>2941300</v>
      </c>
      <c r="E136" s="36" t="str">
        <f t="shared" si="42"/>
        <v>-</v>
      </c>
      <c r="F136" s="37">
        <f t="shared" si="43"/>
        <v>2941300</v>
      </c>
    </row>
    <row r="137" spans="1:6" ht="21" customHeight="1" x14ac:dyDescent="0.25">
      <c r="A137" s="33" t="s">
        <v>301</v>
      </c>
      <c r="B137" s="34" t="s">
        <v>62</v>
      </c>
      <c r="C137" s="35" t="s">
        <v>494</v>
      </c>
      <c r="D137" s="36">
        <v>2941300</v>
      </c>
      <c r="E137" s="36" t="s">
        <v>31</v>
      </c>
      <c r="F137" s="37">
        <f>D136</f>
        <v>2941300</v>
      </c>
    </row>
    <row r="138" spans="1:6" ht="17.25" customHeight="1" x14ac:dyDescent="0.25">
      <c r="A138" s="73" t="s">
        <v>85</v>
      </c>
      <c r="B138" s="34" t="s">
        <v>62</v>
      </c>
      <c r="C138" s="72" t="s">
        <v>405</v>
      </c>
      <c r="D138" s="52">
        <f t="shared" ref="D138:E139" si="44">D139</f>
        <v>623700</v>
      </c>
      <c r="E138" s="36">
        <f t="shared" si="44"/>
        <v>241095.58</v>
      </c>
      <c r="F138" s="37">
        <f t="shared" ref="F138:F144" si="45">D138-E138</f>
        <v>382604.42000000004</v>
      </c>
    </row>
    <row r="139" spans="1:6" ht="42" customHeight="1" x14ac:dyDescent="0.25">
      <c r="A139" s="33" t="s">
        <v>396</v>
      </c>
      <c r="B139" s="34" t="s">
        <v>62</v>
      </c>
      <c r="C139" s="35" t="s">
        <v>406</v>
      </c>
      <c r="D139" s="36">
        <f t="shared" si="44"/>
        <v>623700</v>
      </c>
      <c r="E139" s="36">
        <f t="shared" si="44"/>
        <v>241095.58</v>
      </c>
      <c r="F139" s="37">
        <f t="shared" si="45"/>
        <v>382604.42000000004</v>
      </c>
    </row>
    <row r="140" spans="1:6" ht="66.75" customHeight="1" x14ac:dyDescent="0.25">
      <c r="A140" s="33" t="s">
        <v>407</v>
      </c>
      <c r="B140" s="34" t="s">
        <v>62</v>
      </c>
      <c r="C140" s="35" t="s">
        <v>408</v>
      </c>
      <c r="D140" s="36">
        <f>D141+D145+D149</f>
        <v>623700</v>
      </c>
      <c r="E140" s="36">
        <f>E141+E145+E149</f>
        <v>241095.58</v>
      </c>
      <c r="F140" s="37">
        <f t="shared" si="45"/>
        <v>382604.42000000004</v>
      </c>
    </row>
    <row r="141" spans="1:6" ht="97.5" customHeight="1" x14ac:dyDescent="0.25">
      <c r="A141" s="33" t="s">
        <v>409</v>
      </c>
      <c r="B141" s="34" t="s">
        <v>62</v>
      </c>
      <c r="C141" s="35" t="s">
        <v>410</v>
      </c>
      <c r="D141" s="52">
        <f>D143</f>
        <v>40000</v>
      </c>
      <c r="E141" s="36">
        <f>E143</f>
        <v>9999</v>
      </c>
      <c r="F141" s="37">
        <f t="shared" si="45"/>
        <v>30001</v>
      </c>
    </row>
    <row r="142" spans="1:6" ht="30" customHeight="1" x14ac:dyDescent="0.25">
      <c r="A142" s="33" t="s">
        <v>298</v>
      </c>
      <c r="B142" s="34" t="s">
        <v>62</v>
      </c>
      <c r="C142" s="35" t="s">
        <v>411</v>
      </c>
      <c r="D142" s="52">
        <f t="shared" ref="D142:E143" si="46">D143</f>
        <v>40000</v>
      </c>
      <c r="E142" s="36">
        <f t="shared" si="46"/>
        <v>9999</v>
      </c>
      <c r="F142" s="37">
        <f t="shared" si="45"/>
        <v>30001</v>
      </c>
    </row>
    <row r="143" spans="1:6" ht="32.25" customHeight="1" x14ac:dyDescent="0.25">
      <c r="A143" s="33" t="s">
        <v>68</v>
      </c>
      <c r="B143" s="34" t="s">
        <v>62</v>
      </c>
      <c r="C143" s="35" t="s">
        <v>412</v>
      </c>
      <c r="D143" s="36">
        <f t="shared" si="46"/>
        <v>40000</v>
      </c>
      <c r="E143" s="36">
        <f t="shared" si="46"/>
        <v>9999</v>
      </c>
      <c r="F143" s="37">
        <f t="shared" si="45"/>
        <v>30001</v>
      </c>
    </row>
    <row r="144" spans="1:6" ht="19.899999999999999" customHeight="1" x14ac:dyDescent="0.25">
      <c r="A144" s="33" t="s">
        <v>251</v>
      </c>
      <c r="B144" s="34" t="s">
        <v>62</v>
      </c>
      <c r="C144" s="35" t="s">
        <v>413</v>
      </c>
      <c r="D144" s="36">
        <v>40000</v>
      </c>
      <c r="E144" s="36">
        <v>9999</v>
      </c>
      <c r="F144" s="37">
        <f t="shared" si="45"/>
        <v>30001</v>
      </c>
    </row>
    <row r="145" spans="1:6" ht="89.25" customHeight="1" x14ac:dyDescent="0.25">
      <c r="A145" s="33" t="s">
        <v>414</v>
      </c>
      <c r="B145" s="34" t="s">
        <v>62</v>
      </c>
      <c r="C145" s="35" t="s">
        <v>415</v>
      </c>
      <c r="D145" s="36">
        <f>D147</f>
        <v>60000</v>
      </c>
      <c r="E145" s="36">
        <f>E147</f>
        <v>0</v>
      </c>
      <c r="F145" s="37">
        <f t="shared" ref="F145:F147" si="47">F146</f>
        <v>60000</v>
      </c>
    </row>
    <row r="146" spans="1:6" ht="34.15" customHeight="1" x14ac:dyDescent="0.25">
      <c r="A146" s="33" t="s">
        <v>67</v>
      </c>
      <c r="B146" s="35" t="s">
        <v>62</v>
      </c>
      <c r="C146" s="35" t="s">
        <v>416</v>
      </c>
      <c r="D146" s="36">
        <f t="shared" ref="D146:E147" si="48">D147</f>
        <v>60000</v>
      </c>
      <c r="E146" s="36">
        <f t="shared" si="48"/>
        <v>0</v>
      </c>
      <c r="F146" s="37">
        <f t="shared" si="47"/>
        <v>60000</v>
      </c>
    </row>
    <row r="147" spans="1:6" ht="35.25" customHeight="1" x14ac:dyDescent="0.25">
      <c r="A147" s="33" t="s">
        <v>68</v>
      </c>
      <c r="B147" s="35" t="s">
        <v>62</v>
      </c>
      <c r="C147" s="35" t="s">
        <v>417</v>
      </c>
      <c r="D147" s="36">
        <f t="shared" si="48"/>
        <v>60000</v>
      </c>
      <c r="E147" s="36">
        <f t="shared" si="48"/>
        <v>0</v>
      </c>
      <c r="F147" s="37">
        <f t="shared" si="47"/>
        <v>60000</v>
      </c>
    </row>
    <row r="148" spans="1:6" ht="19.899999999999999" customHeight="1" x14ac:dyDescent="0.25">
      <c r="A148" s="33" t="s">
        <v>251</v>
      </c>
      <c r="B148" s="35" t="s">
        <v>62</v>
      </c>
      <c r="C148" s="35" t="s">
        <v>418</v>
      </c>
      <c r="D148" s="36">
        <v>60000</v>
      </c>
      <c r="E148" s="36">
        <v>0</v>
      </c>
      <c r="F148" s="37">
        <f t="shared" ref="F148:F164" si="49">D148-E148</f>
        <v>60000</v>
      </c>
    </row>
    <row r="149" spans="1:6" ht="89.25" customHeight="1" x14ac:dyDescent="0.25">
      <c r="A149" s="33" t="s">
        <v>419</v>
      </c>
      <c r="B149" s="34" t="s">
        <v>62</v>
      </c>
      <c r="C149" s="35" t="s">
        <v>420</v>
      </c>
      <c r="D149" s="36">
        <f>D151</f>
        <v>523700</v>
      </c>
      <c r="E149" s="36">
        <f>E151</f>
        <v>231096.58</v>
      </c>
      <c r="F149" s="37">
        <f t="shared" si="49"/>
        <v>292603.42000000004</v>
      </c>
    </row>
    <row r="150" spans="1:6" ht="30.75" customHeight="1" x14ac:dyDescent="0.25">
      <c r="A150" s="33" t="s">
        <v>298</v>
      </c>
      <c r="B150" s="34" t="s">
        <v>62</v>
      </c>
      <c r="C150" s="35" t="s">
        <v>421</v>
      </c>
      <c r="D150" s="36">
        <f t="shared" ref="D150:E151" si="50">D151</f>
        <v>523700</v>
      </c>
      <c r="E150" s="36">
        <f t="shared" si="50"/>
        <v>231096.58</v>
      </c>
      <c r="F150" s="37">
        <f t="shared" si="49"/>
        <v>292603.42000000004</v>
      </c>
    </row>
    <row r="151" spans="1:6" ht="32.25" customHeight="1" x14ac:dyDescent="0.25">
      <c r="A151" s="33" t="s">
        <v>68</v>
      </c>
      <c r="B151" s="34" t="s">
        <v>62</v>
      </c>
      <c r="C151" s="35" t="s">
        <v>422</v>
      </c>
      <c r="D151" s="36">
        <f t="shared" si="50"/>
        <v>523700</v>
      </c>
      <c r="E151" s="36">
        <f t="shared" si="50"/>
        <v>231096.58</v>
      </c>
      <c r="F151" s="37">
        <f t="shared" si="49"/>
        <v>292603.42000000004</v>
      </c>
    </row>
    <row r="152" spans="1:6" ht="20.45" customHeight="1" x14ac:dyDescent="0.25">
      <c r="A152" s="33" t="s">
        <v>251</v>
      </c>
      <c r="B152" s="34" t="s">
        <v>62</v>
      </c>
      <c r="C152" s="35" t="s">
        <v>423</v>
      </c>
      <c r="D152" s="36">
        <v>523700</v>
      </c>
      <c r="E152" s="36">
        <v>231096.58</v>
      </c>
      <c r="F152" s="37">
        <f t="shared" si="49"/>
        <v>292603.42000000004</v>
      </c>
    </row>
    <row r="153" spans="1:6" ht="16.5" customHeight="1" x14ac:dyDescent="0.25">
      <c r="A153" s="73" t="s">
        <v>424</v>
      </c>
      <c r="B153" s="34" t="s">
        <v>62</v>
      </c>
      <c r="C153" s="72" t="s">
        <v>425</v>
      </c>
      <c r="D153" s="36">
        <f t="shared" ref="D153:E156" si="51">D154</f>
        <v>10400</v>
      </c>
      <c r="E153" s="36" t="str">
        <f t="shared" si="51"/>
        <v>-</v>
      </c>
      <c r="F153" s="37">
        <f t="shared" ref="F153:F159" si="52">D153</f>
        <v>10400</v>
      </c>
    </row>
    <row r="154" spans="1:6" ht="34.15" customHeight="1" x14ac:dyDescent="0.25">
      <c r="A154" s="45" t="s">
        <v>86</v>
      </c>
      <c r="B154" s="46" t="s">
        <v>62</v>
      </c>
      <c r="C154" s="47" t="s">
        <v>426</v>
      </c>
      <c r="D154" s="48">
        <f t="shared" si="51"/>
        <v>10400</v>
      </c>
      <c r="E154" s="48" t="str">
        <f t="shared" si="51"/>
        <v>-</v>
      </c>
      <c r="F154" s="37">
        <f t="shared" si="52"/>
        <v>10400</v>
      </c>
    </row>
    <row r="155" spans="1:6" ht="31.5" customHeight="1" x14ac:dyDescent="0.25">
      <c r="A155" s="50" t="s">
        <v>280</v>
      </c>
      <c r="B155" s="39" t="s">
        <v>62</v>
      </c>
      <c r="C155" s="51" t="s">
        <v>427</v>
      </c>
      <c r="D155" s="27">
        <f t="shared" si="51"/>
        <v>10400</v>
      </c>
      <c r="E155" s="27" t="str">
        <f t="shared" si="51"/>
        <v>-</v>
      </c>
      <c r="F155" s="37">
        <f t="shared" si="52"/>
        <v>10400</v>
      </c>
    </row>
    <row r="156" spans="1:6" ht="76.5" customHeight="1" x14ac:dyDescent="0.25">
      <c r="A156" s="50" t="s">
        <v>282</v>
      </c>
      <c r="B156" s="39">
        <v>200</v>
      </c>
      <c r="C156" s="51" t="s">
        <v>428</v>
      </c>
      <c r="D156" s="27">
        <f t="shared" si="51"/>
        <v>10400</v>
      </c>
      <c r="E156" s="27" t="str">
        <f t="shared" si="51"/>
        <v>-</v>
      </c>
      <c r="F156" s="37">
        <f t="shared" si="52"/>
        <v>10400</v>
      </c>
    </row>
    <row r="157" spans="1:6" ht="112.5" customHeight="1" x14ac:dyDescent="0.25">
      <c r="A157" s="28" t="s">
        <v>429</v>
      </c>
      <c r="B157" s="29">
        <v>200</v>
      </c>
      <c r="C157" s="30" t="s">
        <v>430</v>
      </c>
      <c r="D157" s="31">
        <f>D159</f>
        <v>10400</v>
      </c>
      <c r="E157" s="69" t="str">
        <f>E159</f>
        <v>-</v>
      </c>
      <c r="F157" s="37">
        <f t="shared" si="52"/>
        <v>10400</v>
      </c>
    </row>
    <row r="158" spans="1:6" ht="32.25" customHeight="1" x14ac:dyDescent="0.25">
      <c r="A158" s="50" t="s">
        <v>298</v>
      </c>
      <c r="B158" s="39" t="s">
        <v>62</v>
      </c>
      <c r="C158" s="51" t="s">
        <v>431</v>
      </c>
      <c r="D158" s="27">
        <f t="shared" ref="D158:E159" si="53">D159</f>
        <v>10400</v>
      </c>
      <c r="E158" s="27" t="str">
        <f t="shared" si="53"/>
        <v>-</v>
      </c>
      <c r="F158" s="37">
        <f t="shared" si="52"/>
        <v>10400</v>
      </c>
    </row>
    <row r="159" spans="1:6" ht="27" customHeight="1" x14ac:dyDescent="0.25">
      <c r="A159" s="33" t="s">
        <v>68</v>
      </c>
      <c r="B159" s="34" t="s">
        <v>62</v>
      </c>
      <c r="C159" s="35" t="s">
        <v>432</v>
      </c>
      <c r="D159" s="36">
        <f t="shared" si="53"/>
        <v>10400</v>
      </c>
      <c r="E159" s="36" t="str">
        <f t="shared" si="53"/>
        <v>-</v>
      </c>
      <c r="F159" s="37">
        <f t="shared" si="52"/>
        <v>10400</v>
      </c>
    </row>
    <row r="160" spans="1:6" ht="21.6" customHeight="1" x14ac:dyDescent="0.25">
      <c r="A160" s="33" t="s">
        <v>251</v>
      </c>
      <c r="B160" s="34" t="s">
        <v>62</v>
      </c>
      <c r="C160" s="35" t="s">
        <v>433</v>
      </c>
      <c r="D160" s="36">
        <v>10400</v>
      </c>
      <c r="E160" s="36" t="s">
        <v>31</v>
      </c>
      <c r="F160" s="37">
        <f>D160</f>
        <v>10400</v>
      </c>
    </row>
    <row r="161" spans="1:6" ht="18.75" customHeight="1" x14ac:dyDescent="0.25">
      <c r="A161" s="73" t="s">
        <v>434</v>
      </c>
      <c r="B161" s="34" t="s">
        <v>62</v>
      </c>
      <c r="C161" s="72" t="s">
        <v>435</v>
      </c>
      <c r="D161" s="36">
        <f>D162</f>
        <v>2468525</v>
      </c>
      <c r="E161" s="36">
        <f>E162</f>
        <v>585504.62</v>
      </c>
      <c r="F161" s="37">
        <f t="shared" si="49"/>
        <v>1883020.38</v>
      </c>
    </row>
    <row r="162" spans="1:6" ht="18" customHeight="1" x14ac:dyDescent="0.25">
      <c r="A162" s="74" t="s">
        <v>90</v>
      </c>
      <c r="B162" s="34" t="s">
        <v>62</v>
      </c>
      <c r="C162" s="35" t="s">
        <v>436</v>
      </c>
      <c r="D162" s="36">
        <f>D163+D176</f>
        <v>2468525</v>
      </c>
      <c r="E162" s="36">
        <f>E163+E176</f>
        <v>585504.62</v>
      </c>
      <c r="F162" s="37">
        <f t="shared" si="49"/>
        <v>1883020.38</v>
      </c>
    </row>
    <row r="163" spans="1:6" ht="27" customHeight="1" x14ac:dyDescent="0.25">
      <c r="A163" s="38" t="s">
        <v>437</v>
      </c>
      <c r="B163" s="34" t="s">
        <v>62</v>
      </c>
      <c r="C163" s="35" t="s">
        <v>438</v>
      </c>
      <c r="D163" s="36">
        <f>D164</f>
        <v>2468525</v>
      </c>
      <c r="E163" s="36">
        <f>E164</f>
        <v>585504.62</v>
      </c>
      <c r="F163" s="37">
        <f t="shared" si="49"/>
        <v>1883020.38</v>
      </c>
    </row>
    <row r="164" spans="1:6" ht="42" customHeight="1" x14ac:dyDescent="0.25">
      <c r="A164" s="33" t="s">
        <v>439</v>
      </c>
      <c r="B164" s="34" t="s">
        <v>62</v>
      </c>
      <c r="C164" s="35" t="s">
        <v>440</v>
      </c>
      <c r="D164" s="36">
        <f>D168+D172+D184</f>
        <v>2468525</v>
      </c>
      <c r="E164" s="36">
        <f>E168+E172</f>
        <v>585504.62</v>
      </c>
      <c r="F164" s="37">
        <f t="shared" si="49"/>
        <v>1883020.38</v>
      </c>
    </row>
    <row r="165" spans="1:6" ht="42" hidden="1" customHeight="1" x14ac:dyDescent="0.25">
      <c r="A165" s="24" t="s">
        <v>67</v>
      </c>
      <c r="B165" s="114" t="s">
        <v>62</v>
      </c>
      <c r="C165" s="116" t="s">
        <v>517</v>
      </c>
      <c r="D165" s="117">
        <v>604525</v>
      </c>
      <c r="E165" s="118" t="s">
        <v>31</v>
      </c>
      <c r="F165" s="115">
        <f t="shared" ref="F165:F167" si="54">IF(OR(D165="-",IF(E165="-",0,E165)&gt;=IF(D165="-",0,D165)),"-",IF(D165="-",0,D165)-IF(E165="-",0,E165))</f>
        <v>604525</v>
      </c>
    </row>
    <row r="166" spans="1:6" ht="42" hidden="1" customHeight="1" x14ac:dyDescent="0.25">
      <c r="A166" s="24" t="s">
        <v>68</v>
      </c>
      <c r="B166" s="114" t="s">
        <v>62</v>
      </c>
      <c r="C166" s="116" t="s">
        <v>518</v>
      </c>
      <c r="D166" s="117">
        <v>604525</v>
      </c>
      <c r="E166" s="118" t="s">
        <v>31</v>
      </c>
      <c r="F166" s="115">
        <f t="shared" si="54"/>
        <v>604525</v>
      </c>
    </row>
    <row r="167" spans="1:6" ht="42" hidden="1" customHeight="1" x14ac:dyDescent="0.25">
      <c r="A167" s="24" t="s">
        <v>69</v>
      </c>
      <c r="B167" s="114" t="s">
        <v>62</v>
      </c>
      <c r="C167" s="116" t="s">
        <v>519</v>
      </c>
      <c r="D167" s="117">
        <v>604525</v>
      </c>
      <c r="E167" s="118" t="s">
        <v>31</v>
      </c>
      <c r="F167" s="115">
        <f t="shared" si="54"/>
        <v>604525</v>
      </c>
    </row>
    <row r="168" spans="1:6" ht="63.75" customHeight="1" x14ac:dyDescent="0.25">
      <c r="A168" s="33" t="s">
        <v>441</v>
      </c>
      <c r="B168" s="34" t="s">
        <v>62</v>
      </c>
      <c r="C168" s="35" t="s">
        <v>442</v>
      </c>
      <c r="D168" s="36">
        <f>D170</f>
        <v>1864000</v>
      </c>
      <c r="E168" s="36">
        <f>E170</f>
        <v>585504.62</v>
      </c>
      <c r="F168" s="37">
        <f t="shared" ref="F168:F170" si="55">D168-E168</f>
        <v>1278495.3799999999</v>
      </c>
    </row>
    <row r="169" spans="1:6" ht="32.25" customHeight="1" x14ac:dyDescent="0.25">
      <c r="A169" s="33" t="s">
        <v>443</v>
      </c>
      <c r="B169" s="34" t="s">
        <v>62</v>
      </c>
      <c r="C169" s="35" t="s">
        <v>444</v>
      </c>
      <c r="D169" s="36">
        <f t="shared" ref="D169:E170" si="56">D170</f>
        <v>1864000</v>
      </c>
      <c r="E169" s="36">
        <f t="shared" si="56"/>
        <v>585504.62</v>
      </c>
      <c r="F169" s="37">
        <f t="shared" si="55"/>
        <v>1278495.3799999999</v>
      </c>
    </row>
    <row r="170" spans="1:6" ht="21" customHeight="1" x14ac:dyDescent="0.25">
      <c r="A170" s="33" t="s">
        <v>87</v>
      </c>
      <c r="B170" s="34" t="s">
        <v>62</v>
      </c>
      <c r="C170" s="61" t="s">
        <v>445</v>
      </c>
      <c r="D170" s="36">
        <f t="shared" si="56"/>
        <v>1864000</v>
      </c>
      <c r="E170" s="36">
        <f t="shared" si="56"/>
        <v>585504.62</v>
      </c>
      <c r="F170" s="37">
        <f t="shared" si="55"/>
        <v>1278495.3799999999</v>
      </c>
    </row>
    <row r="171" spans="1:6" ht="50.25" customHeight="1" x14ac:dyDescent="0.25">
      <c r="A171" s="33" t="s">
        <v>88</v>
      </c>
      <c r="B171" s="34" t="s">
        <v>62</v>
      </c>
      <c r="C171" s="35" t="s">
        <v>446</v>
      </c>
      <c r="D171" s="36">
        <v>1864000</v>
      </c>
      <c r="E171" s="36">
        <v>585504.62</v>
      </c>
      <c r="F171" s="37">
        <f>D171-E171</f>
        <v>1278495.3799999999</v>
      </c>
    </row>
    <row r="172" spans="1:6" ht="48.75" hidden="1" customHeight="1" x14ac:dyDescent="0.25">
      <c r="A172" s="33" t="s">
        <v>447</v>
      </c>
      <c r="B172" s="34">
        <v>200</v>
      </c>
      <c r="C172" s="35" t="s">
        <v>500</v>
      </c>
      <c r="D172" s="87">
        <f>D173</f>
        <v>0</v>
      </c>
      <c r="E172" s="36">
        <f>E174</f>
        <v>0</v>
      </c>
      <c r="F172" s="37">
        <f t="shared" ref="F172:F175" si="57">D172-E172</f>
        <v>0</v>
      </c>
    </row>
    <row r="173" spans="1:6" ht="29.25" hidden="1" customHeight="1" x14ac:dyDescent="0.25">
      <c r="A173" s="84" t="s">
        <v>443</v>
      </c>
      <c r="B173" s="85" t="s">
        <v>62</v>
      </c>
      <c r="C173" s="86" t="s">
        <v>497</v>
      </c>
      <c r="D173" s="87">
        <f>D174</f>
        <v>0</v>
      </c>
      <c r="E173" s="36">
        <f t="shared" ref="E173:E174" si="58">E174</f>
        <v>0</v>
      </c>
      <c r="F173" s="37">
        <f t="shared" si="57"/>
        <v>0</v>
      </c>
    </row>
    <row r="174" spans="1:6" ht="19.5" hidden="1" customHeight="1" x14ac:dyDescent="0.25">
      <c r="A174" s="84" t="s">
        <v>87</v>
      </c>
      <c r="B174" s="85">
        <v>200</v>
      </c>
      <c r="C174" s="86" t="s">
        <v>498</v>
      </c>
      <c r="D174" s="87">
        <f>D175</f>
        <v>0</v>
      </c>
      <c r="E174" s="36">
        <f t="shared" si="58"/>
        <v>0</v>
      </c>
      <c r="F174" s="37">
        <f t="shared" si="57"/>
        <v>0</v>
      </c>
    </row>
    <row r="175" spans="1:6" ht="31.5" hidden="1" customHeight="1" x14ac:dyDescent="0.25">
      <c r="A175" s="84" t="s">
        <v>89</v>
      </c>
      <c r="B175" s="85">
        <v>200</v>
      </c>
      <c r="C175" s="86" t="s">
        <v>499</v>
      </c>
      <c r="D175" s="87">
        <v>0</v>
      </c>
      <c r="E175" s="36">
        <v>0</v>
      </c>
      <c r="F175" s="37">
        <f t="shared" si="57"/>
        <v>0</v>
      </c>
    </row>
    <row r="176" spans="1:6" ht="16.5" hidden="1" customHeight="1" x14ac:dyDescent="0.25">
      <c r="A176" s="33" t="s">
        <v>253</v>
      </c>
      <c r="B176" s="34">
        <v>200</v>
      </c>
      <c r="C176" s="35" t="s">
        <v>448</v>
      </c>
      <c r="D176" s="36">
        <f t="shared" ref="D176:E180" si="59">D177</f>
        <v>0</v>
      </c>
      <c r="E176" s="36">
        <f t="shared" si="59"/>
        <v>0</v>
      </c>
      <c r="F176" s="37"/>
    </row>
    <row r="177" spans="1:6" ht="0.75" hidden="1" customHeight="1" x14ac:dyDescent="0.25">
      <c r="A177" s="33" t="s">
        <v>255</v>
      </c>
      <c r="B177" s="34">
        <v>200</v>
      </c>
      <c r="C177" s="72" t="s">
        <v>449</v>
      </c>
      <c r="D177" s="36">
        <f t="shared" si="59"/>
        <v>0</v>
      </c>
      <c r="E177" s="36">
        <f t="shared" si="59"/>
        <v>0</v>
      </c>
      <c r="F177" s="37"/>
    </row>
    <row r="178" spans="1:6" ht="54" hidden="1" customHeight="1" x14ac:dyDescent="0.25">
      <c r="A178" s="33" t="s">
        <v>450</v>
      </c>
      <c r="B178" s="34">
        <v>200</v>
      </c>
      <c r="C178" s="35" t="s">
        <v>451</v>
      </c>
      <c r="D178" s="36">
        <f t="shared" si="59"/>
        <v>0</v>
      </c>
      <c r="E178" s="36">
        <f t="shared" si="59"/>
        <v>0</v>
      </c>
      <c r="F178" s="37"/>
    </row>
    <row r="179" spans="1:6" ht="30.75" hidden="1" customHeight="1" x14ac:dyDescent="0.25">
      <c r="A179" s="33" t="s">
        <v>443</v>
      </c>
      <c r="B179" s="34">
        <v>200</v>
      </c>
      <c r="C179" s="35" t="s">
        <v>452</v>
      </c>
      <c r="D179" s="36">
        <f t="shared" si="59"/>
        <v>0</v>
      </c>
      <c r="E179" s="36">
        <f t="shared" si="59"/>
        <v>0</v>
      </c>
      <c r="F179" s="37"/>
    </row>
    <row r="180" spans="1:6" ht="29.25" hidden="1" customHeight="1" x14ac:dyDescent="0.25">
      <c r="A180" s="33" t="s">
        <v>87</v>
      </c>
      <c r="B180" s="34">
        <v>200</v>
      </c>
      <c r="C180" s="35" t="s">
        <v>453</v>
      </c>
      <c r="D180" s="36">
        <f t="shared" si="59"/>
        <v>0</v>
      </c>
      <c r="E180" s="36">
        <f t="shared" si="59"/>
        <v>0</v>
      </c>
      <c r="F180" s="37"/>
    </row>
    <row r="181" spans="1:6" ht="0.75" customHeight="1" x14ac:dyDescent="0.25">
      <c r="A181" s="33" t="s">
        <v>89</v>
      </c>
      <c r="B181" s="34">
        <v>200</v>
      </c>
      <c r="C181" s="35" t="s">
        <v>454</v>
      </c>
      <c r="D181" s="36">
        <v>0</v>
      </c>
      <c r="E181" s="36">
        <v>0</v>
      </c>
      <c r="F181" s="37" t="s">
        <v>31</v>
      </c>
    </row>
    <row r="182" spans="1:6" ht="28.5" customHeight="1" x14ac:dyDescent="0.25">
      <c r="A182" s="24" t="s">
        <v>67</v>
      </c>
      <c r="B182" s="114" t="s">
        <v>62</v>
      </c>
      <c r="C182" s="119" t="s">
        <v>522</v>
      </c>
      <c r="D182" s="120">
        <v>604525</v>
      </c>
      <c r="E182" s="121" t="s">
        <v>31</v>
      </c>
      <c r="F182" s="115">
        <f t="shared" ref="F182:F184" si="60">IF(OR(D182="-",IF(E182="-",0,E182)&gt;=IF(D182="-",0,D182)),"-",IF(D182="-",0,D182)-IF(E182="-",0,E182))</f>
        <v>604525</v>
      </c>
    </row>
    <row r="183" spans="1:6" ht="27.75" customHeight="1" x14ac:dyDescent="0.25">
      <c r="A183" s="24" t="s">
        <v>68</v>
      </c>
      <c r="B183" s="114" t="s">
        <v>62</v>
      </c>
      <c r="C183" s="119" t="s">
        <v>521</v>
      </c>
      <c r="D183" s="120">
        <v>604525</v>
      </c>
      <c r="E183" s="121" t="s">
        <v>31</v>
      </c>
      <c r="F183" s="115">
        <f t="shared" si="60"/>
        <v>604525</v>
      </c>
    </row>
    <row r="184" spans="1:6" ht="30" customHeight="1" x14ac:dyDescent="0.25">
      <c r="A184" s="24" t="s">
        <v>69</v>
      </c>
      <c r="B184" s="114" t="s">
        <v>62</v>
      </c>
      <c r="C184" s="119" t="s">
        <v>520</v>
      </c>
      <c r="D184" s="120">
        <v>604525</v>
      </c>
      <c r="E184" s="121" t="s">
        <v>31</v>
      </c>
      <c r="F184" s="115">
        <f t="shared" si="60"/>
        <v>604525</v>
      </c>
    </row>
    <row r="185" spans="1:6" ht="19.5" customHeight="1" x14ac:dyDescent="0.25">
      <c r="A185" s="73" t="s">
        <v>455</v>
      </c>
      <c r="B185" s="34" t="s">
        <v>62</v>
      </c>
      <c r="C185" s="72" t="s">
        <v>456</v>
      </c>
      <c r="D185" s="36">
        <f t="shared" ref="D185:E188" si="61">D186</f>
        <v>320100</v>
      </c>
      <c r="E185" s="36">
        <f t="shared" si="61"/>
        <v>9587.7000000000007</v>
      </c>
      <c r="F185" s="37">
        <f t="shared" ref="F185:F191" si="62">D185</f>
        <v>320100</v>
      </c>
    </row>
    <row r="186" spans="1:6" ht="18" customHeight="1" x14ac:dyDescent="0.25">
      <c r="A186" s="33" t="s">
        <v>94</v>
      </c>
      <c r="B186" s="34" t="s">
        <v>62</v>
      </c>
      <c r="C186" s="35" t="s">
        <v>457</v>
      </c>
      <c r="D186" s="36">
        <f t="shared" si="61"/>
        <v>320100</v>
      </c>
      <c r="E186" s="36">
        <f t="shared" si="61"/>
        <v>9587.7000000000007</v>
      </c>
      <c r="F186" s="37">
        <f t="shared" si="62"/>
        <v>320100</v>
      </c>
    </row>
    <row r="187" spans="1:6" ht="33" customHeight="1" x14ac:dyDescent="0.25">
      <c r="A187" s="33" t="s">
        <v>280</v>
      </c>
      <c r="B187" s="34" t="s">
        <v>62</v>
      </c>
      <c r="C187" s="35" t="s">
        <v>458</v>
      </c>
      <c r="D187" s="36">
        <f t="shared" si="61"/>
        <v>320100</v>
      </c>
      <c r="E187" s="36">
        <f t="shared" si="61"/>
        <v>9587.7000000000007</v>
      </c>
      <c r="F187" s="37">
        <f t="shared" si="62"/>
        <v>320100</v>
      </c>
    </row>
    <row r="188" spans="1:6" ht="84.75" customHeight="1" x14ac:dyDescent="0.25">
      <c r="A188" s="33" t="s">
        <v>459</v>
      </c>
      <c r="B188" s="34" t="s">
        <v>62</v>
      </c>
      <c r="C188" s="35" t="s">
        <v>460</v>
      </c>
      <c r="D188" s="36">
        <f t="shared" si="61"/>
        <v>320100</v>
      </c>
      <c r="E188" s="36">
        <f t="shared" si="61"/>
        <v>9587.7000000000007</v>
      </c>
      <c r="F188" s="37">
        <f t="shared" si="62"/>
        <v>320100</v>
      </c>
    </row>
    <row r="189" spans="1:6" ht="134.25" customHeight="1" x14ac:dyDescent="0.25">
      <c r="A189" s="33" t="s">
        <v>461</v>
      </c>
      <c r="B189" s="34" t="s">
        <v>62</v>
      </c>
      <c r="C189" s="35" t="s">
        <v>462</v>
      </c>
      <c r="D189" s="36">
        <f>D191</f>
        <v>320100</v>
      </c>
      <c r="E189" s="36">
        <f>E191</f>
        <v>9587.7000000000007</v>
      </c>
      <c r="F189" s="37">
        <f t="shared" si="62"/>
        <v>320100</v>
      </c>
    </row>
    <row r="190" spans="1:6" ht="24" customHeight="1" x14ac:dyDescent="0.25">
      <c r="A190" s="33" t="s">
        <v>91</v>
      </c>
      <c r="B190" s="34">
        <v>200</v>
      </c>
      <c r="C190" s="35" t="s">
        <v>463</v>
      </c>
      <c r="D190" s="36">
        <f t="shared" ref="D190:E191" si="63">D191</f>
        <v>320100</v>
      </c>
      <c r="E190" s="36">
        <f t="shared" si="63"/>
        <v>9587.7000000000007</v>
      </c>
      <c r="F190" s="37">
        <f t="shared" si="62"/>
        <v>320100</v>
      </c>
    </row>
    <row r="191" spans="1:6" ht="36" customHeight="1" x14ac:dyDescent="0.25">
      <c r="A191" s="33" t="s">
        <v>92</v>
      </c>
      <c r="B191" s="34" t="s">
        <v>62</v>
      </c>
      <c r="C191" s="35" t="s">
        <v>464</v>
      </c>
      <c r="D191" s="36">
        <f t="shared" si="63"/>
        <v>320100</v>
      </c>
      <c r="E191" s="36">
        <f t="shared" si="63"/>
        <v>9587.7000000000007</v>
      </c>
      <c r="F191" s="37">
        <f t="shared" si="62"/>
        <v>320100</v>
      </c>
    </row>
    <row r="192" spans="1:6" ht="29.25" customHeight="1" x14ac:dyDescent="0.25">
      <c r="A192" s="33" t="s">
        <v>93</v>
      </c>
      <c r="B192" s="34" t="s">
        <v>62</v>
      </c>
      <c r="C192" s="35" t="s">
        <v>465</v>
      </c>
      <c r="D192" s="36">
        <v>320100</v>
      </c>
      <c r="E192" s="36">
        <v>9587.7000000000007</v>
      </c>
      <c r="F192" s="37">
        <f>D192</f>
        <v>320100</v>
      </c>
    </row>
    <row r="193" spans="1:6" ht="21.75" customHeight="1" x14ac:dyDescent="0.25">
      <c r="A193" s="73" t="s">
        <v>466</v>
      </c>
      <c r="B193" s="34" t="s">
        <v>62</v>
      </c>
      <c r="C193" s="72" t="s">
        <v>467</v>
      </c>
      <c r="D193" s="36">
        <f t="shared" ref="D193:D196" si="64">D194</f>
        <v>1000</v>
      </c>
      <c r="E193" s="36" t="s">
        <v>31</v>
      </c>
      <c r="F193" s="37">
        <f t="shared" ref="F193:F199" si="65">D193</f>
        <v>1000</v>
      </c>
    </row>
    <row r="194" spans="1:6" ht="27" customHeight="1" x14ac:dyDescent="0.25">
      <c r="A194" s="33" t="s">
        <v>95</v>
      </c>
      <c r="B194" s="34" t="s">
        <v>62</v>
      </c>
      <c r="C194" s="35" t="s">
        <v>468</v>
      </c>
      <c r="D194" s="36">
        <f t="shared" si="64"/>
        <v>1000</v>
      </c>
      <c r="E194" s="36" t="s">
        <v>31</v>
      </c>
      <c r="F194" s="37">
        <f t="shared" si="65"/>
        <v>1000</v>
      </c>
    </row>
    <row r="195" spans="1:6" ht="42.75" customHeight="1" x14ac:dyDescent="0.25">
      <c r="A195" s="33" t="s">
        <v>469</v>
      </c>
      <c r="B195" s="34" t="s">
        <v>62</v>
      </c>
      <c r="C195" s="35" t="s">
        <v>470</v>
      </c>
      <c r="D195" s="36">
        <f t="shared" si="64"/>
        <v>1000</v>
      </c>
      <c r="E195" s="36" t="s">
        <v>31</v>
      </c>
      <c r="F195" s="37">
        <f t="shared" si="65"/>
        <v>1000</v>
      </c>
    </row>
    <row r="196" spans="1:6" ht="50.25" customHeight="1" x14ac:dyDescent="0.25">
      <c r="A196" s="33" t="s">
        <v>471</v>
      </c>
      <c r="B196" s="34" t="s">
        <v>62</v>
      </c>
      <c r="C196" s="35" t="s">
        <v>472</v>
      </c>
      <c r="D196" s="36">
        <f t="shared" si="64"/>
        <v>1000</v>
      </c>
      <c r="E196" s="36" t="s">
        <v>31</v>
      </c>
      <c r="F196" s="37">
        <f t="shared" si="65"/>
        <v>1000</v>
      </c>
    </row>
    <row r="197" spans="1:6" ht="67.5" customHeight="1" x14ac:dyDescent="0.25">
      <c r="A197" s="33" t="s">
        <v>473</v>
      </c>
      <c r="B197" s="34" t="s">
        <v>62</v>
      </c>
      <c r="C197" s="35" t="s">
        <v>474</v>
      </c>
      <c r="D197" s="36">
        <f>D199</f>
        <v>1000</v>
      </c>
      <c r="E197" s="36" t="s">
        <v>31</v>
      </c>
      <c r="F197" s="37">
        <f t="shared" si="65"/>
        <v>1000</v>
      </c>
    </row>
    <row r="198" spans="1:6" ht="30.75" customHeight="1" x14ac:dyDescent="0.25">
      <c r="A198" s="33" t="s">
        <v>342</v>
      </c>
      <c r="B198" s="34">
        <v>200</v>
      </c>
      <c r="C198" s="35" t="s">
        <v>475</v>
      </c>
      <c r="D198" s="36">
        <f>D199</f>
        <v>1000</v>
      </c>
      <c r="E198" s="36" t="s">
        <v>31</v>
      </c>
      <c r="F198" s="37">
        <f t="shared" si="65"/>
        <v>1000</v>
      </c>
    </row>
    <row r="199" spans="1:6" ht="36.75" customHeight="1" x14ac:dyDescent="0.25">
      <c r="A199" s="33" t="s">
        <v>68</v>
      </c>
      <c r="B199" s="34" t="s">
        <v>62</v>
      </c>
      <c r="C199" s="35" t="s">
        <v>476</v>
      </c>
      <c r="D199" s="52">
        <v>1000</v>
      </c>
      <c r="E199" s="36" t="s">
        <v>31</v>
      </c>
      <c r="F199" s="37">
        <f t="shared" si="65"/>
        <v>1000</v>
      </c>
    </row>
    <row r="200" spans="1:6" ht="32.25" customHeight="1" x14ac:dyDescent="0.25">
      <c r="A200" s="33" t="s">
        <v>301</v>
      </c>
      <c r="B200" s="34" t="s">
        <v>62</v>
      </c>
      <c r="C200" s="35" t="s">
        <v>477</v>
      </c>
      <c r="D200" s="52">
        <v>1000</v>
      </c>
      <c r="E200" s="36" t="s">
        <v>31</v>
      </c>
      <c r="F200" s="37">
        <v>1000</v>
      </c>
    </row>
    <row r="201" spans="1:6" ht="1.5" hidden="1" customHeight="1" x14ac:dyDescent="0.25">
      <c r="A201" s="73" t="s">
        <v>478</v>
      </c>
      <c r="B201" s="34" t="s">
        <v>62</v>
      </c>
      <c r="C201" s="72" t="s">
        <v>479</v>
      </c>
      <c r="D201" s="36">
        <f t="shared" ref="D201:E204" si="66">D202</f>
        <v>0</v>
      </c>
      <c r="E201" s="36">
        <f t="shared" si="66"/>
        <v>0</v>
      </c>
      <c r="F201" s="37">
        <f t="shared" ref="F201:F207" si="67">D201-E201</f>
        <v>0</v>
      </c>
    </row>
    <row r="202" spans="1:6" ht="25.5" hidden="1" customHeight="1" x14ac:dyDescent="0.25">
      <c r="A202" s="33" t="s">
        <v>480</v>
      </c>
      <c r="B202" s="34" t="s">
        <v>62</v>
      </c>
      <c r="C202" s="35" t="s">
        <v>481</v>
      </c>
      <c r="D202" s="36">
        <f t="shared" si="66"/>
        <v>0</v>
      </c>
      <c r="E202" s="36">
        <f t="shared" si="66"/>
        <v>0</v>
      </c>
      <c r="F202" s="37">
        <f t="shared" si="67"/>
        <v>0</v>
      </c>
    </row>
    <row r="203" spans="1:6" ht="36" hidden="1" customHeight="1" x14ac:dyDescent="0.25">
      <c r="A203" s="33" t="s">
        <v>253</v>
      </c>
      <c r="B203" s="34" t="s">
        <v>62</v>
      </c>
      <c r="C203" s="35" t="s">
        <v>482</v>
      </c>
      <c r="D203" s="36">
        <f t="shared" si="66"/>
        <v>0</v>
      </c>
      <c r="E203" s="36">
        <f t="shared" si="66"/>
        <v>0</v>
      </c>
      <c r="F203" s="37">
        <f t="shared" si="67"/>
        <v>0</v>
      </c>
    </row>
    <row r="204" spans="1:6" ht="33" hidden="1" customHeight="1" x14ac:dyDescent="0.25">
      <c r="A204" s="33" t="s">
        <v>483</v>
      </c>
      <c r="B204" s="35" t="s">
        <v>62</v>
      </c>
      <c r="C204" s="35" t="s">
        <v>484</v>
      </c>
      <c r="D204" s="36">
        <f t="shared" si="66"/>
        <v>0</v>
      </c>
      <c r="E204" s="36">
        <f t="shared" si="66"/>
        <v>0</v>
      </c>
      <c r="F204" s="37">
        <f t="shared" si="67"/>
        <v>0</v>
      </c>
    </row>
    <row r="205" spans="1:6" ht="59.25" hidden="1" customHeight="1" x14ac:dyDescent="0.25">
      <c r="A205" s="33" t="s">
        <v>485</v>
      </c>
      <c r="B205" s="35" t="s">
        <v>62</v>
      </c>
      <c r="C205" s="35" t="s">
        <v>486</v>
      </c>
      <c r="D205" s="36">
        <f>D207</f>
        <v>0</v>
      </c>
      <c r="E205" s="36">
        <f>E207</f>
        <v>0</v>
      </c>
      <c r="F205" s="37">
        <f t="shared" si="67"/>
        <v>0</v>
      </c>
    </row>
    <row r="206" spans="1:6" ht="21" hidden="1" customHeight="1" x14ac:dyDescent="0.25">
      <c r="A206" s="33" t="s">
        <v>487</v>
      </c>
      <c r="B206" s="35">
        <v>200</v>
      </c>
      <c r="C206" s="35" t="s">
        <v>488</v>
      </c>
      <c r="D206" s="36">
        <f>D207</f>
        <v>0</v>
      </c>
      <c r="E206" s="36">
        <f>E207</f>
        <v>0</v>
      </c>
      <c r="F206" s="37">
        <f t="shared" si="67"/>
        <v>0</v>
      </c>
    </row>
    <row r="207" spans="1:6" ht="11.25" hidden="1" customHeight="1" x14ac:dyDescent="0.25">
      <c r="A207" s="33" t="s">
        <v>489</v>
      </c>
      <c r="B207" s="34" t="s">
        <v>62</v>
      </c>
      <c r="C207" s="35" t="s">
        <v>490</v>
      </c>
      <c r="D207" s="36">
        <v>0</v>
      </c>
      <c r="E207" s="36">
        <v>0</v>
      </c>
      <c r="F207" s="37">
        <f t="shared" si="67"/>
        <v>0</v>
      </c>
    </row>
    <row r="208" spans="1:6" ht="31.5" customHeight="1" x14ac:dyDescent="0.25">
      <c r="A208" s="33" t="s">
        <v>491</v>
      </c>
      <c r="B208" s="34" t="s">
        <v>96</v>
      </c>
      <c r="C208" s="35"/>
      <c r="D208" s="52">
        <v>12500</v>
      </c>
      <c r="E208" s="52">
        <v>-10765.42</v>
      </c>
      <c r="F208" s="37" t="s">
        <v>146</v>
      </c>
    </row>
  </sheetData>
  <mergeCells count="1">
    <mergeCell ref="A1:F1"/>
  </mergeCells>
  <conditionalFormatting sqref="F5 F57 F109 F161 F3 F55 F107">
    <cfRule type="cellIs" priority="1" stopIfTrue="1" operator="equal">
      <formula>0</formula>
    </cfRule>
  </conditionalFormatting>
  <conditionalFormatting sqref="F15 F67 F119 F174">
    <cfRule type="cellIs" priority="2" stopIfTrue="1" operator="equal">
      <formula>0</formula>
    </cfRule>
  </conditionalFormatting>
  <conditionalFormatting sqref="F10:F13 F62:F65 F168:F172">
    <cfRule type="cellIs" priority="3" stopIfTrue="1" operator="equal">
      <formula>0</formula>
    </cfRule>
  </conditionalFormatting>
  <conditionalFormatting sqref="F9 F61 F113">
    <cfRule type="cellIs" priority="4" stopIfTrue="1" operator="equal">
      <formula>0</formula>
    </cfRule>
  </conditionalFormatting>
  <conditionalFormatting sqref="F87 F139 F197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zoomScale="110" zoomScaleNormal="110" workbookViewId="0">
      <selection activeCell="A28" sqref="A28"/>
    </sheetView>
  </sheetViews>
  <sheetFormatPr defaultRowHeight="12.75" x14ac:dyDescent="0.2"/>
  <cols>
    <col min="1" max="1" width="31.85546875" style="58" customWidth="1"/>
    <col min="2" max="2" width="6" style="55" customWidth="1"/>
    <col min="3" max="3" width="30.42578125" style="55" customWidth="1"/>
    <col min="4" max="4" width="18.140625" style="57" customWidth="1"/>
    <col min="5" max="5" width="17.85546875" style="57" customWidth="1"/>
    <col min="6" max="6" width="14.7109375" style="55" customWidth="1"/>
    <col min="7" max="7" width="9.140625" style="55" customWidth="1"/>
    <col min="8" max="8" width="9.85546875" style="55" customWidth="1"/>
    <col min="9" max="256" width="9.140625" style="55"/>
    <col min="257" max="257" width="31.85546875" style="55" customWidth="1"/>
    <col min="258" max="258" width="6" style="55" customWidth="1"/>
    <col min="259" max="259" width="30.42578125" style="55" customWidth="1"/>
    <col min="260" max="260" width="18.140625" style="55" customWidth="1"/>
    <col min="261" max="261" width="17.85546875" style="55" customWidth="1"/>
    <col min="262" max="262" width="14.7109375" style="55" customWidth="1"/>
    <col min="263" max="263" width="9.140625" style="55" customWidth="1"/>
    <col min="264" max="264" width="9.85546875" style="55" customWidth="1"/>
    <col min="265" max="512" width="9.140625" style="55"/>
    <col min="513" max="513" width="31.85546875" style="55" customWidth="1"/>
    <col min="514" max="514" width="6" style="55" customWidth="1"/>
    <col min="515" max="515" width="30.42578125" style="55" customWidth="1"/>
    <col min="516" max="516" width="18.140625" style="55" customWidth="1"/>
    <col min="517" max="517" width="17.85546875" style="55" customWidth="1"/>
    <col min="518" max="518" width="14.7109375" style="55" customWidth="1"/>
    <col min="519" max="519" width="9.140625" style="55" customWidth="1"/>
    <col min="520" max="520" width="9.85546875" style="55" customWidth="1"/>
    <col min="521" max="768" width="9.140625" style="55"/>
    <col min="769" max="769" width="31.85546875" style="55" customWidth="1"/>
    <col min="770" max="770" width="6" style="55" customWidth="1"/>
    <col min="771" max="771" width="30.42578125" style="55" customWidth="1"/>
    <col min="772" max="772" width="18.140625" style="55" customWidth="1"/>
    <col min="773" max="773" width="17.85546875" style="55" customWidth="1"/>
    <col min="774" max="774" width="14.7109375" style="55" customWidth="1"/>
    <col min="775" max="775" width="9.140625" style="55" customWidth="1"/>
    <col min="776" max="776" width="9.85546875" style="55" customWidth="1"/>
    <col min="777" max="1024" width="9.140625" style="55"/>
    <col min="1025" max="1025" width="31.85546875" style="55" customWidth="1"/>
    <col min="1026" max="1026" width="6" style="55" customWidth="1"/>
    <col min="1027" max="1027" width="30.42578125" style="55" customWidth="1"/>
    <col min="1028" max="1028" width="18.140625" style="55" customWidth="1"/>
    <col min="1029" max="1029" width="17.85546875" style="55" customWidth="1"/>
    <col min="1030" max="1030" width="14.7109375" style="55" customWidth="1"/>
    <col min="1031" max="1031" width="9.140625" style="55" customWidth="1"/>
    <col min="1032" max="1032" width="9.85546875" style="55" customWidth="1"/>
    <col min="1033" max="1280" width="9.140625" style="55"/>
    <col min="1281" max="1281" width="31.85546875" style="55" customWidth="1"/>
    <col min="1282" max="1282" width="6" style="55" customWidth="1"/>
    <col min="1283" max="1283" width="30.42578125" style="55" customWidth="1"/>
    <col min="1284" max="1284" width="18.140625" style="55" customWidth="1"/>
    <col min="1285" max="1285" width="17.85546875" style="55" customWidth="1"/>
    <col min="1286" max="1286" width="14.7109375" style="55" customWidth="1"/>
    <col min="1287" max="1287" width="9.140625" style="55" customWidth="1"/>
    <col min="1288" max="1288" width="9.85546875" style="55" customWidth="1"/>
    <col min="1289" max="1536" width="9.140625" style="55"/>
    <col min="1537" max="1537" width="31.85546875" style="55" customWidth="1"/>
    <col min="1538" max="1538" width="6" style="55" customWidth="1"/>
    <col min="1539" max="1539" width="30.42578125" style="55" customWidth="1"/>
    <col min="1540" max="1540" width="18.140625" style="55" customWidth="1"/>
    <col min="1541" max="1541" width="17.85546875" style="55" customWidth="1"/>
    <col min="1542" max="1542" width="14.7109375" style="55" customWidth="1"/>
    <col min="1543" max="1543" width="9.140625" style="55" customWidth="1"/>
    <col min="1544" max="1544" width="9.85546875" style="55" customWidth="1"/>
    <col min="1545" max="1792" width="9.140625" style="55"/>
    <col min="1793" max="1793" width="31.85546875" style="55" customWidth="1"/>
    <col min="1794" max="1794" width="6" style="55" customWidth="1"/>
    <col min="1795" max="1795" width="30.42578125" style="55" customWidth="1"/>
    <col min="1796" max="1796" width="18.140625" style="55" customWidth="1"/>
    <col min="1797" max="1797" width="17.85546875" style="55" customWidth="1"/>
    <col min="1798" max="1798" width="14.7109375" style="55" customWidth="1"/>
    <col min="1799" max="1799" width="9.140625" style="55" customWidth="1"/>
    <col min="1800" max="1800" width="9.85546875" style="55" customWidth="1"/>
    <col min="1801" max="2048" width="9.140625" style="55"/>
    <col min="2049" max="2049" width="31.85546875" style="55" customWidth="1"/>
    <col min="2050" max="2050" width="6" style="55" customWidth="1"/>
    <col min="2051" max="2051" width="30.42578125" style="55" customWidth="1"/>
    <col min="2052" max="2052" width="18.140625" style="55" customWidth="1"/>
    <col min="2053" max="2053" width="17.85546875" style="55" customWidth="1"/>
    <col min="2054" max="2054" width="14.7109375" style="55" customWidth="1"/>
    <col min="2055" max="2055" width="9.140625" style="55" customWidth="1"/>
    <col min="2056" max="2056" width="9.85546875" style="55" customWidth="1"/>
    <col min="2057" max="2304" width="9.140625" style="55"/>
    <col min="2305" max="2305" width="31.85546875" style="55" customWidth="1"/>
    <col min="2306" max="2306" width="6" style="55" customWidth="1"/>
    <col min="2307" max="2307" width="30.42578125" style="55" customWidth="1"/>
    <col min="2308" max="2308" width="18.140625" style="55" customWidth="1"/>
    <col min="2309" max="2309" width="17.85546875" style="55" customWidth="1"/>
    <col min="2310" max="2310" width="14.7109375" style="55" customWidth="1"/>
    <col min="2311" max="2311" width="9.140625" style="55" customWidth="1"/>
    <col min="2312" max="2312" width="9.85546875" style="55" customWidth="1"/>
    <col min="2313" max="2560" width="9.140625" style="55"/>
    <col min="2561" max="2561" width="31.85546875" style="55" customWidth="1"/>
    <col min="2562" max="2562" width="6" style="55" customWidth="1"/>
    <col min="2563" max="2563" width="30.42578125" style="55" customWidth="1"/>
    <col min="2564" max="2564" width="18.140625" style="55" customWidth="1"/>
    <col min="2565" max="2565" width="17.85546875" style="55" customWidth="1"/>
    <col min="2566" max="2566" width="14.7109375" style="55" customWidth="1"/>
    <col min="2567" max="2567" width="9.140625" style="55" customWidth="1"/>
    <col min="2568" max="2568" width="9.85546875" style="55" customWidth="1"/>
    <col min="2569" max="2816" width="9.140625" style="55"/>
    <col min="2817" max="2817" width="31.85546875" style="55" customWidth="1"/>
    <col min="2818" max="2818" width="6" style="55" customWidth="1"/>
    <col min="2819" max="2819" width="30.42578125" style="55" customWidth="1"/>
    <col min="2820" max="2820" width="18.140625" style="55" customWidth="1"/>
    <col min="2821" max="2821" width="17.85546875" style="55" customWidth="1"/>
    <col min="2822" max="2822" width="14.7109375" style="55" customWidth="1"/>
    <col min="2823" max="2823" width="9.140625" style="55" customWidth="1"/>
    <col min="2824" max="2824" width="9.85546875" style="55" customWidth="1"/>
    <col min="2825" max="3072" width="9.140625" style="55"/>
    <col min="3073" max="3073" width="31.85546875" style="55" customWidth="1"/>
    <col min="3074" max="3074" width="6" style="55" customWidth="1"/>
    <col min="3075" max="3075" width="30.42578125" style="55" customWidth="1"/>
    <col min="3076" max="3076" width="18.140625" style="55" customWidth="1"/>
    <col min="3077" max="3077" width="17.85546875" style="55" customWidth="1"/>
    <col min="3078" max="3078" width="14.7109375" style="55" customWidth="1"/>
    <col min="3079" max="3079" width="9.140625" style="55" customWidth="1"/>
    <col min="3080" max="3080" width="9.85546875" style="55" customWidth="1"/>
    <col min="3081" max="3328" width="9.140625" style="55"/>
    <col min="3329" max="3329" width="31.85546875" style="55" customWidth="1"/>
    <col min="3330" max="3330" width="6" style="55" customWidth="1"/>
    <col min="3331" max="3331" width="30.42578125" style="55" customWidth="1"/>
    <col min="3332" max="3332" width="18.140625" style="55" customWidth="1"/>
    <col min="3333" max="3333" width="17.85546875" style="55" customWidth="1"/>
    <col min="3334" max="3334" width="14.7109375" style="55" customWidth="1"/>
    <col min="3335" max="3335" width="9.140625" style="55" customWidth="1"/>
    <col min="3336" max="3336" width="9.85546875" style="55" customWidth="1"/>
    <col min="3337" max="3584" width="9.140625" style="55"/>
    <col min="3585" max="3585" width="31.85546875" style="55" customWidth="1"/>
    <col min="3586" max="3586" width="6" style="55" customWidth="1"/>
    <col min="3587" max="3587" width="30.42578125" style="55" customWidth="1"/>
    <col min="3588" max="3588" width="18.140625" style="55" customWidth="1"/>
    <col min="3589" max="3589" width="17.85546875" style="55" customWidth="1"/>
    <col min="3590" max="3590" width="14.7109375" style="55" customWidth="1"/>
    <col min="3591" max="3591" width="9.140625" style="55" customWidth="1"/>
    <col min="3592" max="3592" width="9.85546875" style="55" customWidth="1"/>
    <col min="3593" max="3840" width="9.140625" style="55"/>
    <col min="3841" max="3841" width="31.85546875" style="55" customWidth="1"/>
    <col min="3842" max="3842" width="6" style="55" customWidth="1"/>
    <col min="3843" max="3843" width="30.42578125" style="55" customWidth="1"/>
    <col min="3844" max="3844" width="18.140625" style="55" customWidth="1"/>
    <col min="3845" max="3845" width="17.85546875" style="55" customWidth="1"/>
    <col min="3846" max="3846" width="14.7109375" style="55" customWidth="1"/>
    <col min="3847" max="3847" width="9.140625" style="55" customWidth="1"/>
    <col min="3848" max="3848" width="9.85546875" style="55" customWidth="1"/>
    <col min="3849" max="4096" width="9.140625" style="55"/>
    <col min="4097" max="4097" width="31.85546875" style="55" customWidth="1"/>
    <col min="4098" max="4098" width="6" style="55" customWidth="1"/>
    <col min="4099" max="4099" width="30.42578125" style="55" customWidth="1"/>
    <col min="4100" max="4100" width="18.140625" style="55" customWidth="1"/>
    <col min="4101" max="4101" width="17.85546875" style="55" customWidth="1"/>
    <col min="4102" max="4102" width="14.7109375" style="55" customWidth="1"/>
    <col min="4103" max="4103" width="9.140625" style="55" customWidth="1"/>
    <col min="4104" max="4104" width="9.85546875" style="55" customWidth="1"/>
    <col min="4105" max="4352" width="9.140625" style="55"/>
    <col min="4353" max="4353" width="31.85546875" style="55" customWidth="1"/>
    <col min="4354" max="4354" width="6" style="55" customWidth="1"/>
    <col min="4355" max="4355" width="30.42578125" style="55" customWidth="1"/>
    <col min="4356" max="4356" width="18.140625" style="55" customWidth="1"/>
    <col min="4357" max="4357" width="17.85546875" style="55" customWidth="1"/>
    <col min="4358" max="4358" width="14.7109375" style="55" customWidth="1"/>
    <col min="4359" max="4359" width="9.140625" style="55" customWidth="1"/>
    <col min="4360" max="4360" width="9.85546875" style="55" customWidth="1"/>
    <col min="4361" max="4608" width="9.140625" style="55"/>
    <col min="4609" max="4609" width="31.85546875" style="55" customWidth="1"/>
    <col min="4610" max="4610" width="6" style="55" customWidth="1"/>
    <col min="4611" max="4611" width="30.42578125" style="55" customWidth="1"/>
    <col min="4612" max="4612" width="18.140625" style="55" customWidth="1"/>
    <col min="4613" max="4613" width="17.85546875" style="55" customWidth="1"/>
    <col min="4614" max="4614" width="14.7109375" style="55" customWidth="1"/>
    <col min="4615" max="4615" width="9.140625" style="55" customWidth="1"/>
    <col min="4616" max="4616" width="9.85546875" style="55" customWidth="1"/>
    <col min="4617" max="4864" width="9.140625" style="55"/>
    <col min="4865" max="4865" width="31.85546875" style="55" customWidth="1"/>
    <col min="4866" max="4866" width="6" style="55" customWidth="1"/>
    <col min="4867" max="4867" width="30.42578125" style="55" customWidth="1"/>
    <col min="4868" max="4868" width="18.140625" style="55" customWidth="1"/>
    <col min="4869" max="4869" width="17.85546875" style="55" customWidth="1"/>
    <col min="4870" max="4870" width="14.7109375" style="55" customWidth="1"/>
    <col min="4871" max="4871" width="9.140625" style="55" customWidth="1"/>
    <col min="4872" max="4872" width="9.85546875" style="55" customWidth="1"/>
    <col min="4873" max="5120" width="9.140625" style="55"/>
    <col min="5121" max="5121" width="31.85546875" style="55" customWidth="1"/>
    <col min="5122" max="5122" width="6" style="55" customWidth="1"/>
    <col min="5123" max="5123" width="30.42578125" style="55" customWidth="1"/>
    <col min="5124" max="5124" width="18.140625" style="55" customWidth="1"/>
    <col min="5125" max="5125" width="17.85546875" style="55" customWidth="1"/>
    <col min="5126" max="5126" width="14.7109375" style="55" customWidth="1"/>
    <col min="5127" max="5127" width="9.140625" style="55" customWidth="1"/>
    <col min="5128" max="5128" width="9.85546875" style="55" customWidth="1"/>
    <col min="5129" max="5376" width="9.140625" style="55"/>
    <col min="5377" max="5377" width="31.85546875" style="55" customWidth="1"/>
    <col min="5378" max="5378" width="6" style="55" customWidth="1"/>
    <col min="5379" max="5379" width="30.42578125" style="55" customWidth="1"/>
    <col min="5380" max="5380" width="18.140625" style="55" customWidth="1"/>
    <col min="5381" max="5381" width="17.85546875" style="55" customWidth="1"/>
    <col min="5382" max="5382" width="14.7109375" style="55" customWidth="1"/>
    <col min="5383" max="5383" width="9.140625" style="55" customWidth="1"/>
    <col min="5384" max="5384" width="9.85546875" style="55" customWidth="1"/>
    <col min="5385" max="5632" width="9.140625" style="55"/>
    <col min="5633" max="5633" width="31.85546875" style="55" customWidth="1"/>
    <col min="5634" max="5634" width="6" style="55" customWidth="1"/>
    <col min="5635" max="5635" width="30.42578125" style="55" customWidth="1"/>
    <col min="5636" max="5636" width="18.140625" style="55" customWidth="1"/>
    <col min="5637" max="5637" width="17.85546875" style="55" customWidth="1"/>
    <col min="5638" max="5638" width="14.7109375" style="55" customWidth="1"/>
    <col min="5639" max="5639" width="9.140625" style="55" customWidth="1"/>
    <col min="5640" max="5640" width="9.85546875" style="55" customWidth="1"/>
    <col min="5641" max="5888" width="9.140625" style="55"/>
    <col min="5889" max="5889" width="31.85546875" style="55" customWidth="1"/>
    <col min="5890" max="5890" width="6" style="55" customWidth="1"/>
    <col min="5891" max="5891" width="30.42578125" style="55" customWidth="1"/>
    <col min="5892" max="5892" width="18.140625" style="55" customWidth="1"/>
    <col min="5893" max="5893" width="17.85546875" style="55" customWidth="1"/>
    <col min="5894" max="5894" width="14.7109375" style="55" customWidth="1"/>
    <col min="5895" max="5895" width="9.140625" style="55" customWidth="1"/>
    <col min="5896" max="5896" width="9.85546875" style="55" customWidth="1"/>
    <col min="5897" max="6144" width="9.140625" style="55"/>
    <col min="6145" max="6145" width="31.85546875" style="55" customWidth="1"/>
    <col min="6146" max="6146" width="6" style="55" customWidth="1"/>
    <col min="6147" max="6147" width="30.42578125" style="55" customWidth="1"/>
    <col min="6148" max="6148" width="18.140625" style="55" customWidth="1"/>
    <col min="6149" max="6149" width="17.85546875" style="55" customWidth="1"/>
    <col min="6150" max="6150" width="14.7109375" style="55" customWidth="1"/>
    <col min="6151" max="6151" width="9.140625" style="55" customWidth="1"/>
    <col min="6152" max="6152" width="9.85546875" style="55" customWidth="1"/>
    <col min="6153" max="6400" width="9.140625" style="55"/>
    <col min="6401" max="6401" width="31.85546875" style="55" customWidth="1"/>
    <col min="6402" max="6402" width="6" style="55" customWidth="1"/>
    <col min="6403" max="6403" width="30.42578125" style="55" customWidth="1"/>
    <col min="6404" max="6404" width="18.140625" style="55" customWidth="1"/>
    <col min="6405" max="6405" width="17.85546875" style="55" customWidth="1"/>
    <col min="6406" max="6406" width="14.7109375" style="55" customWidth="1"/>
    <col min="6407" max="6407" width="9.140625" style="55" customWidth="1"/>
    <col min="6408" max="6408" width="9.85546875" style="55" customWidth="1"/>
    <col min="6409" max="6656" width="9.140625" style="55"/>
    <col min="6657" max="6657" width="31.85546875" style="55" customWidth="1"/>
    <col min="6658" max="6658" width="6" style="55" customWidth="1"/>
    <col min="6659" max="6659" width="30.42578125" style="55" customWidth="1"/>
    <col min="6660" max="6660" width="18.140625" style="55" customWidth="1"/>
    <col min="6661" max="6661" width="17.85546875" style="55" customWidth="1"/>
    <col min="6662" max="6662" width="14.7109375" style="55" customWidth="1"/>
    <col min="6663" max="6663" width="9.140625" style="55" customWidth="1"/>
    <col min="6664" max="6664" width="9.85546875" style="55" customWidth="1"/>
    <col min="6665" max="6912" width="9.140625" style="55"/>
    <col min="6913" max="6913" width="31.85546875" style="55" customWidth="1"/>
    <col min="6914" max="6914" width="6" style="55" customWidth="1"/>
    <col min="6915" max="6915" width="30.42578125" style="55" customWidth="1"/>
    <col min="6916" max="6916" width="18.140625" style="55" customWidth="1"/>
    <col min="6917" max="6917" width="17.85546875" style="55" customWidth="1"/>
    <col min="6918" max="6918" width="14.7109375" style="55" customWidth="1"/>
    <col min="6919" max="6919" width="9.140625" style="55" customWidth="1"/>
    <col min="6920" max="6920" width="9.85546875" style="55" customWidth="1"/>
    <col min="6921" max="7168" width="9.140625" style="55"/>
    <col min="7169" max="7169" width="31.85546875" style="55" customWidth="1"/>
    <col min="7170" max="7170" width="6" style="55" customWidth="1"/>
    <col min="7171" max="7171" width="30.42578125" style="55" customWidth="1"/>
    <col min="7172" max="7172" width="18.140625" style="55" customWidth="1"/>
    <col min="7173" max="7173" width="17.85546875" style="55" customWidth="1"/>
    <col min="7174" max="7174" width="14.7109375" style="55" customWidth="1"/>
    <col min="7175" max="7175" width="9.140625" style="55" customWidth="1"/>
    <col min="7176" max="7176" width="9.85546875" style="55" customWidth="1"/>
    <col min="7177" max="7424" width="9.140625" style="55"/>
    <col min="7425" max="7425" width="31.85546875" style="55" customWidth="1"/>
    <col min="7426" max="7426" width="6" style="55" customWidth="1"/>
    <col min="7427" max="7427" width="30.42578125" style="55" customWidth="1"/>
    <col min="7428" max="7428" width="18.140625" style="55" customWidth="1"/>
    <col min="7429" max="7429" width="17.85546875" style="55" customWidth="1"/>
    <col min="7430" max="7430" width="14.7109375" style="55" customWidth="1"/>
    <col min="7431" max="7431" width="9.140625" style="55" customWidth="1"/>
    <col min="7432" max="7432" width="9.85546875" style="55" customWidth="1"/>
    <col min="7433" max="7680" width="9.140625" style="55"/>
    <col min="7681" max="7681" width="31.85546875" style="55" customWidth="1"/>
    <col min="7682" max="7682" width="6" style="55" customWidth="1"/>
    <col min="7683" max="7683" width="30.42578125" style="55" customWidth="1"/>
    <col min="7684" max="7684" width="18.140625" style="55" customWidth="1"/>
    <col min="7685" max="7685" width="17.85546875" style="55" customWidth="1"/>
    <col min="7686" max="7686" width="14.7109375" style="55" customWidth="1"/>
    <col min="7687" max="7687" width="9.140625" style="55" customWidth="1"/>
    <col min="7688" max="7688" width="9.85546875" style="55" customWidth="1"/>
    <col min="7689" max="7936" width="9.140625" style="55"/>
    <col min="7937" max="7937" width="31.85546875" style="55" customWidth="1"/>
    <col min="7938" max="7938" width="6" style="55" customWidth="1"/>
    <col min="7939" max="7939" width="30.42578125" style="55" customWidth="1"/>
    <col min="7940" max="7940" width="18.140625" style="55" customWidth="1"/>
    <col min="7941" max="7941" width="17.85546875" style="55" customWidth="1"/>
    <col min="7942" max="7942" width="14.7109375" style="55" customWidth="1"/>
    <col min="7943" max="7943" width="9.140625" style="55" customWidth="1"/>
    <col min="7944" max="7944" width="9.85546875" style="55" customWidth="1"/>
    <col min="7945" max="8192" width="9.140625" style="55"/>
    <col min="8193" max="8193" width="31.85546875" style="55" customWidth="1"/>
    <col min="8194" max="8194" width="6" style="55" customWidth="1"/>
    <col min="8195" max="8195" width="30.42578125" style="55" customWidth="1"/>
    <col min="8196" max="8196" width="18.140625" style="55" customWidth="1"/>
    <col min="8197" max="8197" width="17.85546875" style="55" customWidth="1"/>
    <col min="8198" max="8198" width="14.7109375" style="55" customWidth="1"/>
    <col min="8199" max="8199" width="9.140625" style="55" customWidth="1"/>
    <col min="8200" max="8200" width="9.85546875" style="55" customWidth="1"/>
    <col min="8201" max="8448" width="9.140625" style="55"/>
    <col min="8449" max="8449" width="31.85546875" style="55" customWidth="1"/>
    <col min="8450" max="8450" width="6" style="55" customWidth="1"/>
    <col min="8451" max="8451" width="30.42578125" style="55" customWidth="1"/>
    <col min="8452" max="8452" width="18.140625" style="55" customWidth="1"/>
    <col min="8453" max="8453" width="17.85546875" style="55" customWidth="1"/>
    <col min="8454" max="8454" width="14.7109375" style="55" customWidth="1"/>
    <col min="8455" max="8455" width="9.140625" style="55" customWidth="1"/>
    <col min="8456" max="8456" width="9.85546875" style="55" customWidth="1"/>
    <col min="8457" max="8704" width="9.140625" style="55"/>
    <col min="8705" max="8705" width="31.85546875" style="55" customWidth="1"/>
    <col min="8706" max="8706" width="6" style="55" customWidth="1"/>
    <col min="8707" max="8707" width="30.42578125" style="55" customWidth="1"/>
    <col min="8708" max="8708" width="18.140625" style="55" customWidth="1"/>
    <col min="8709" max="8709" width="17.85546875" style="55" customWidth="1"/>
    <col min="8710" max="8710" width="14.7109375" style="55" customWidth="1"/>
    <col min="8711" max="8711" width="9.140625" style="55" customWidth="1"/>
    <col min="8712" max="8712" width="9.85546875" style="55" customWidth="1"/>
    <col min="8713" max="8960" width="9.140625" style="55"/>
    <col min="8961" max="8961" width="31.85546875" style="55" customWidth="1"/>
    <col min="8962" max="8962" width="6" style="55" customWidth="1"/>
    <col min="8963" max="8963" width="30.42578125" style="55" customWidth="1"/>
    <col min="8964" max="8964" width="18.140625" style="55" customWidth="1"/>
    <col min="8965" max="8965" width="17.85546875" style="55" customWidth="1"/>
    <col min="8966" max="8966" width="14.7109375" style="55" customWidth="1"/>
    <col min="8967" max="8967" width="9.140625" style="55" customWidth="1"/>
    <col min="8968" max="8968" width="9.85546875" style="55" customWidth="1"/>
    <col min="8969" max="9216" width="9.140625" style="55"/>
    <col min="9217" max="9217" width="31.85546875" style="55" customWidth="1"/>
    <col min="9218" max="9218" width="6" style="55" customWidth="1"/>
    <col min="9219" max="9219" width="30.42578125" style="55" customWidth="1"/>
    <col min="9220" max="9220" width="18.140625" style="55" customWidth="1"/>
    <col min="9221" max="9221" width="17.85546875" style="55" customWidth="1"/>
    <col min="9222" max="9222" width="14.7109375" style="55" customWidth="1"/>
    <col min="9223" max="9223" width="9.140625" style="55" customWidth="1"/>
    <col min="9224" max="9224" width="9.85546875" style="55" customWidth="1"/>
    <col min="9225" max="9472" width="9.140625" style="55"/>
    <col min="9473" max="9473" width="31.85546875" style="55" customWidth="1"/>
    <col min="9474" max="9474" width="6" style="55" customWidth="1"/>
    <col min="9475" max="9475" width="30.42578125" style="55" customWidth="1"/>
    <col min="9476" max="9476" width="18.140625" style="55" customWidth="1"/>
    <col min="9477" max="9477" width="17.85546875" style="55" customWidth="1"/>
    <col min="9478" max="9478" width="14.7109375" style="55" customWidth="1"/>
    <col min="9479" max="9479" width="9.140625" style="55" customWidth="1"/>
    <col min="9480" max="9480" width="9.85546875" style="55" customWidth="1"/>
    <col min="9481" max="9728" width="9.140625" style="55"/>
    <col min="9729" max="9729" width="31.85546875" style="55" customWidth="1"/>
    <col min="9730" max="9730" width="6" style="55" customWidth="1"/>
    <col min="9731" max="9731" width="30.42578125" style="55" customWidth="1"/>
    <col min="9732" max="9732" width="18.140625" style="55" customWidth="1"/>
    <col min="9733" max="9733" width="17.85546875" style="55" customWidth="1"/>
    <col min="9734" max="9734" width="14.7109375" style="55" customWidth="1"/>
    <col min="9735" max="9735" width="9.140625" style="55" customWidth="1"/>
    <col min="9736" max="9736" width="9.85546875" style="55" customWidth="1"/>
    <col min="9737" max="9984" width="9.140625" style="55"/>
    <col min="9985" max="9985" width="31.85546875" style="55" customWidth="1"/>
    <col min="9986" max="9986" width="6" style="55" customWidth="1"/>
    <col min="9987" max="9987" width="30.42578125" style="55" customWidth="1"/>
    <col min="9988" max="9988" width="18.140625" style="55" customWidth="1"/>
    <col min="9989" max="9989" width="17.85546875" style="55" customWidth="1"/>
    <col min="9990" max="9990" width="14.7109375" style="55" customWidth="1"/>
    <col min="9991" max="9991" width="9.140625" style="55" customWidth="1"/>
    <col min="9992" max="9992" width="9.85546875" style="55" customWidth="1"/>
    <col min="9993" max="10240" width="9.140625" style="55"/>
    <col min="10241" max="10241" width="31.85546875" style="55" customWidth="1"/>
    <col min="10242" max="10242" width="6" style="55" customWidth="1"/>
    <col min="10243" max="10243" width="30.42578125" style="55" customWidth="1"/>
    <col min="10244" max="10244" width="18.140625" style="55" customWidth="1"/>
    <col min="10245" max="10245" width="17.85546875" style="55" customWidth="1"/>
    <col min="10246" max="10246" width="14.7109375" style="55" customWidth="1"/>
    <col min="10247" max="10247" width="9.140625" style="55" customWidth="1"/>
    <col min="10248" max="10248" width="9.85546875" style="55" customWidth="1"/>
    <col min="10249" max="10496" width="9.140625" style="55"/>
    <col min="10497" max="10497" width="31.85546875" style="55" customWidth="1"/>
    <col min="10498" max="10498" width="6" style="55" customWidth="1"/>
    <col min="10499" max="10499" width="30.42578125" style="55" customWidth="1"/>
    <col min="10500" max="10500" width="18.140625" style="55" customWidth="1"/>
    <col min="10501" max="10501" width="17.85546875" style="55" customWidth="1"/>
    <col min="10502" max="10502" width="14.7109375" style="55" customWidth="1"/>
    <col min="10503" max="10503" width="9.140625" style="55" customWidth="1"/>
    <col min="10504" max="10504" width="9.85546875" style="55" customWidth="1"/>
    <col min="10505" max="10752" width="9.140625" style="55"/>
    <col min="10753" max="10753" width="31.85546875" style="55" customWidth="1"/>
    <col min="10754" max="10754" width="6" style="55" customWidth="1"/>
    <col min="10755" max="10755" width="30.42578125" style="55" customWidth="1"/>
    <col min="10756" max="10756" width="18.140625" style="55" customWidth="1"/>
    <col min="10757" max="10757" width="17.85546875" style="55" customWidth="1"/>
    <col min="10758" max="10758" width="14.7109375" style="55" customWidth="1"/>
    <col min="10759" max="10759" width="9.140625" style="55" customWidth="1"/>
    <col min="10760" max="10760" width="9.85546875" style="55" customWidth="1"/>
    <col min="10761" max="11008" width="9.140625" style="55"/>
    <col min="11009" max="11009" width="31.85546875" style="55" customWidth="1"/>
    <col min="11010" max="11010" width="6" style="55" customWidth="1"/>
    <col min="11011" max="11011" width="30.42578125" style="55" customWidth="1"/>
    <col min="11012" max="11012" width="18.140625" style="55" customWidth="1"/>
    <col min="11013" max="11013" width="17.85546875" style="55" customWidth="1"/>
    <col min="11014" max="11014" width="14.7109375" style="55" customWidth="1"/>
    <col min="11015" max="11015" width="9.140625" style="55" customWidth="1"/>
    <col min="11016" max="11016" width="9.85546875" style="55" customWidth="1"/>
    <col min="11017" max="11264" width="9.140625" style="55"/>
    <col min="11265" max="11265" width="31.85546875" style="55" customWidth="1"/>
    <col min="11266" max="11266" width="6" style="55" customWidth="1"/>
    <col min="11267" max="11267" width="30.42578125" style="55" customWidth="1"/>
    <col min="11268" max="11268" width="18.140625" style="55" customWidth="1"/>
    <col min="11269" max="11269" width="17.85546875" style="55" customWidth="1"/>
    <col min="11270" max="11270" width="14.7109375" style="55" customWidth="1"/>
    <col min="11271" max="11271" width="9.140625" style="55" customWidth="1"/>
    <col min="11272" max="11272" width="9.85546875" style="55" customWidth="1"/>
    <col min="11273" max="11520" width="9.140625" style="55"/>
    <col min="11521" max="11521" width="31.85546875" style="55" customWidth="1"/>
    <col min="11522" max="11522" width="6" style="55" customWidth="1"/>
    <col min="11523" max="11523" width="30.42578125" style="55" customWidth="1"/>
    <col min="11524" max="11524" width="18.140625" style="55" customWidth="1"/>
    <col min="11525" max="11525" width="17.85546875" style="55" customWidth="1"/>
    <col min="11526" max="11526" width="14.7109375" style="55" customWidth="1"/>
    <col min="11527" max="11527" width="9.140625" style="55" customWidth="1"/>
    <col min="11528" max="11528" width="9.85546875" style="55" customWidth="1"/>
    <col min="11529" max="11776" width="9.140625" style="55"/>
    <col min="11777" max="11777" width="31.85546875" style="55" customWidth="1"/>
    <col min="11778" max="11778" width="6" style="55" customWidth="1"/>
    <col min="11779" max="11779" width="30.42578125" style="55" customWidth="1"/>
    <col min="11780" max="11780" width="18.140625" style="55" customWidth="1"/>
    <col min="11781" max="11781" width="17.85546875" style="55" customWidth="1"/>
    <col min="11782" max="11782" width="14.7109375" style="55" customWidth="1"/>
    <col min="11783" max="11783" width="9.140625" style="55" customWidth="1"/>
    <col min="11784" max="11784" width="9.85546875" style="55" customWidth="1"/>
    <col min="11785" max="12032" width="9.140625" style="55"/>
    <col min="12033" max="12033" width="31.85546875" style="55" customWidth="1"/>
    <col min="12034" max="12034" width="6" style="55" customWidth="1"/>
    <col min="12035" max="12035" width="30.42578125" style="55" customWidth="1"/>
    <col min="12036" max="12036" width="18.140625" style="55" customWidth="1"/>
    <col min="12037" max="12037" width="17.85546875" style="55" customWidth="1"/>
    <col min="12038" max="12038" width="14.7109375" style="55" customWidth="1"/>
    <col min="12039" max="12039" width="9.140625" style="55" customWidth="1"/>
    <col min="12040" max="12040" width="9.85546875" style="55" customWidth="1"/>
    <col min="12041" max="12288" width="9.140625" style="55"/>
    <col min="12289" max="12289" width="31.85546875" style="55" customWidth="1"/>
    <col min="12290" max="12290" width="6" style="55" customWidth="1"/>
    <col min="12291" max="12291" width="30.42578125" style="55" customWidth="1"/>
    <col min="12292" max="12292" width="18.140625" style="55" customWidth="1"/>
    <col min="12293" max="12293" width="17.85546875" style="55" customWidth="1"/>
    <col min="12294" max="12294" width="14.7109375" style="55" customWidth="1"/>
    <col min="12295" max="12295" width="9.140625" style="55" customWidth="1"/>
    <col min="12296" max="12296" width="9.85546875" style="55" customWidth="1"/>
    <col min="12297" max="12544" width="9.140625" style="55"/>
    <col min="12545" max="12545" width="31.85546875" style="55" customWidth="1"/>
    <col min="12546" max="12546" width="6" style="55" customWidth="1"/>
    <col min="12547" max="12547" width="30.42578125" style="55" customWidth="1"/>
    <col min="12548" max="12548" width="18.140625" style="55" customWidth="1"/>
    <col min="12549" max="12549" width="17.85546875" style="55" customWidth="1"/>
    <col min="12550" max="12550" width="14.7109375" style="55" customWidth="1"/>
    <col min="12551" max="12551" width="9.140625" style="55" customWidth="1"/>
    <col min="12552" max="12552" width="9.85546875" style="55" customWidth="1"/>
    <col min="12553" max="12800" width="9.140625" style="55"/>
    <col min="12801" max="12801" width="31.85546875" style="55" customWidth="1"/>
    <col min="12802" max="12802" width="6" style="55" customWidth="1"/>
    <col min="12803" max="12803" width="30.42578125" style="55" customWidth="1"/>
    <col min="12804" max="12804" width="18.140625" style="55" customWidth="1"/>
    <col min="12805" max="12805" width="17.85546875" style="55" customWidth="1"/>
    <col min="12806" max="12806" width="14.7109375" style="55" customWidth="1"/>
    <col min="12807" max="12807" width="9.140625" style="55" customWidth="1"/>
    <col min="12808" max="12808" width="9.85546875" style="55" customWidth="1"/>
    <col min="12809" max="13056" width="9.140625" style="55"/>
    <col min="13057" max="13057" width="31.85546875" style="55" customWidth="1"/>
    <col min="13058" max="13058" width="6" style="55" customWidth="1"/>
    <col min="13059" max="13059" width="30.42578125" style="55" customWidth="1"/>
    <col min="13060" max="13060" width="18.140625" style="55" customWidth="1"/>
    <col min="13061" max="13061" width="17.85546875" style="55" customWidth="1"/>
    <col min="13062" max="13062" width="14.7109375" style="55" customWidth="1"/>
    <col min="13063" max="13063" width="9.140625" style="55" customWidth="1"/>
    <col min="13064" max="13064" width="9.85546875" style="55" customWidth="1"/>
    <col min="13065" max="13312" width="9.140625" style="55"/>
    <col min="13313" max="13313" width="31.85546875" style="55" customWidth="1"/>
    <col min="13314" max="13314" width="6" style="55" customWidth="1"/>
    <col min="13315" max="13315" width="30.42578125" style="55" customWidth="1"/>
    <col min="13316" max="13316" width="18.140625" style="55" customWidth="1"/>
    <col min="13317" max="13317" width="17.85546875" style="55" customWidth="1"/>
    <col min="13318" max="13318" width="14.7109375" style="55" customWidth="1"/>
    <col min="13319" max="13319" width="9.140625" style="55" customWidth="1"/>
    <col min="13320" max="13320" width="9.85546875" style="55" customWidth="1"/>
    <col min="13321" max="13568" width="9.140625" style="55"/>
    <col min="13569" max="13569" width="31.85546875" style="55" customWidth="1"/>
    <col min="13570" max="13570" width="6" style="55" customWidth="1"/>
    <col min="13571" max="13571" width="30.42578125" style="55" customWidth="1"/>
    <col min="13572" max="13572" width="18.140625" style="55" customWidth="1"/>
    <col min="13573" max="13573" width="17.85546875" style="55" customWidth="1"/>
    <col min="13574" max="13574" width="14.7109375" style="55" customWidth="1"/>
    <col min="13575" max="13575" width="9.140625" style="55" customWidth="1"/>
    <col min="13576" max="13576" width="9.85546875" style="55" customWidth="1"/>
    <col min="13577" max="13824" width="9.140625" style="55"/>
    <col min="13825" max="13825" width="31.85546875" style="55" customWidth="1"/>
    <col min="13826" max="13826" width="6" style="55" customWidth="1"/>
    <col min="13827" max="13827" width="30.42578125" style="55" customWidth="1"/>
    <col min="13828" max="13828" width="18.140625" style="55" customWidth="1"/>
    <col min="13829" max="13829" width="17.85546875" style="55" customWidth="1"/>
    <col min="13830" max="13830" width="14.7109375" style="55" customWidth="1"/>
    <col min="13831" max="13831" width="9.140625" style="55" customWidth="1"/>
    <col min="13832" max="13832" width="9.85546875" style="55" customWidth="1"/>
    <col min="13833" max="14080" width="9.140625" style="55"/>
    <col min="14081" max="14081" width="31.85546875" style="55" customWidth="1"/>
    <col min="14082" max="14082" width="6" style="55" customWidth="1"/>
    <col min="14083" max="14083" width="30.42578125" style="55" customWidth="1"/>
    <col min="14084" max="14084" width="18.140625" style="55" customWidth="1"/>
    <col min="14085" max="14085" width="17.85546875" style="55" customWidth="1"/>
    <col min="14086" max="14086" width="14.7109375" style="55" customWidth="1"/>
    <col min="14087" max="14087" width="9.140625" style="55" customWidth="1"/>
    <col min="14088" max="14088" width="9.85546875" style="55" customWidth="1"/>
    <col min="14089" max="14336" width="9.140625" style="55"/>
    <col min="14337" max="14337" width="31.85546875" style="55" customWidth="1"/>
    <col min="14338" max="14338" width="6" style="55" customWidth="1"/>
    <col min="14339" max="14339" width="30.42578125" style="55" customWidth="1"/>
    <col min="14340" max="14340" width="18.140625" style="55" customWidth="1"/>
    <col min="14341" max="14341" width="17.85546875" style="55" customWidth="1"/>
    <col min="14342" max="14342" width="14.7109375" style="55" customWidth="1"/>
    <col min="14343" max="14343" width="9.140625" style="55" customWidth="1"/>
    <col min="14344" max="14344" width="9.85546875" style="55" customWidth="1"/>
    <col min="14345" max="14592" width="9.140625" style="55"/>
    <col min="14593" max="14593" width="31.85546875" style="55" customWidth="1"/>
    <col min="14594" max="14594" width="6" style="55" customWidth="1"/>
    <col min="14595" max="14595" width="30.42578125" style="55" customWidth="1"/>
    <col min="14596" max="14596" width="18.140625" style="55" customWidth="1"/>
    <col min="14597" max="14597" width="17.85546875" style="55" customWidth="1"/>
    <col min="14598" max="14598" width="14.7109375" style="55" customWidth="1"/>
    <col min="14599" max="14599" width="9.140625" style="55" customWidth="1"/>
    <col min="14600" max="14600" width="9.85546875" style="55" customWidth="1"/>
    <col min="14601" max="14848" width="9.140625" style="55"/>
    <col min="14849" max="14849" width="31.85546875" style="55" customWidth="1"/>
    <col min="14850" max="14850" width="6" style="55" customWidth="1"/>
    <col min="14851" max="14851" width="30.42578125" style="55" customWidth="1"/>
    <col min="14852" max="14852" width="18.140625" style="55" customWidth="1"/>
    <col min="14853" max="14853" width="17.85546875" style="55" customWidth="1"/>
    <col min="14854" max="14854" width="14.7109375" style="55" customWidth="1"/>
    <col min="14855" max="14855" width="9.140625" style="55" customWidth="1"/>
    <col min="14856" max="14856" width="9.85546875" style="55" customWidth="1"/>
    <col min="14857" max="15104" width="9.140625" style="55"/>
    <col min="15105" max="15105" width="31.85546875" style="55" customWidth="1"/>
    <col min="15106" max="15106" width="6" style="55" customWidth="1"/>
    <col min="15107" max="15107" width="30.42578125" style="55" customWidth="1"/>
    <col min="15108" max="15108" width="18.140625" style="55" customWidth="1"/>
    <col min="15109" max="15109" width="17.85546875" style="55" customWidth="1"/>
    <col min="15110" max="15110" width="14.7109375" style="55" customWidth="1"/>
    <col min="15111" max="15111" width="9.140625" style="55" customWidth="1"/>
    <col min="15112" max="15112" width="9.85546875" style="55" customWidth="1"/>
    <col min="15113" max="15360" width="9.140625" style="55"/>
    <col min="15361" max="15361" width="31.85546875" style="55" customWidth="1"/>
    <col min="15362" max="15362" width="6" style="55" customWidth="1"/>
    <col min="15363" max="15363" width="30.42578125" style="55" customWidth="1"/>
    <col min="15364" max="15364" width="18.140625" style="55" customWidth="1"/>
    <col min="15365" max="15365" width="17.85546875" style="55" customWidth="1"/>
    <col min="15366" max="15366" width="14.7109375" style="55" customWidth="1"/>
    <col min="15367" max="15367" width="9.140625" style="55" customWidth="1"/>
    <col min="15368" max="15368" width="9.85546875" style="55" customWidth="1"/>
    <col min="15369" max="15616" width="9.140625" style="55"/>
    <col min="15617" max="15617" width="31.85546875" style="55" customWidth="1"/>
    <col min="15618" max="15618" width="6" style="55" customWidth="1"/>
    <col min="15619" max="15619" width="30.42578125" style="55" customWidth="1"/>
    <col min="15620" max="15620" width="18.140625" style="55" customWidth="1"/>
    <col min="15621" max="15621" width="17.85546875" style="55" customWidth="1"/>
    <col min="15622" max="15622" width="14.7109375" style="55" customWidth="1"/>
    <col min="15623" max="15623" width="9.140625" style="55" customWidth="1"/>
    <col min="15624" max="15624" width="9.85546875" style="55" customWidth="1"/>
    <col min="15625" max="15872" width="9.140625" style="55"/>
    <col min="15873" max="15873" width="31.85546875" style="55" customWidth="1"/>
    <col min="15874" max="15874" width="6" style="55" customWidth="1"/>
    <col min="15875" max="15875" width="30.42578125" style="55" customWidth="1"/>
    <col min="15876" max="15876" width="18.140625" style="55" customWidth="1"/>
    <col min="15877" max="15877" width="17.85546875" style="55" customWidth="1"/>
    <col min="15878" max="15878" width="14.7109375" style="55" customWidth="1"/>
    <col min="15879" max="15879" width="9.140625" style="55" customWidth="1"/>
    <col min="15880" max="15880" width="9.85546875" style="55" customWidth="1"/>
    <col min="15881" max="16128" width="9.140625" style="55"/>
    <col min="16129" max="16129" width="31.85546875" style="55" customWidth="1"/>
    <col min="16130" max="16130" width="6" style="55" customWidth="1"/>
    <col min="16131" max="16131" width="30.42578125" style="55" customWidth="1"/>
    <col min="16132" max="16132" width="18.140625" style="55" customWidth="1"/>
    <col min="16133" max="16133" width="17.85546875" style="55" customWidth="1"/>
    <col min="16134" max="16134" width="14.7109375" style="55" customWidth="1"/>
    <col min="16135" max="16135" width="9.140625" style="55" customWidth="1"/>
    <col min="16136" max="16136" width="9.85546875" style="55" customWidth="1"/>
    <col min="16137" max="16384" width="9.140625" style="55"/>
  </cols>
  <sheetData>
    <row r="1" spans="1:6" ht="19.7" customHeight="1" x14ac:dyDescent="0.2">
      <c r="A1" s="113" t="s">
        <v>147</v>
      </c>
      <c r="B1" s="113"/>
      <c r="C1" s="113"/>
      <c r="D1" s="113"/>
      <c r="E1" s="113"/>
      <c r="F1" s="113"/>
    </row>
    <row r="2" spans="1:6" ht="51.2" customHeight="1" x14ac:dyDescent="0.2">
      <c r="A2" s="56" t="s">
        <v>142</v>
      </c>
      <c r="B2" s="56" t="s">
        <v>143</v>
      </c>
      <c r="C2" s="56" t="s">
        <v>148</v>
      </c>
      <c r="D2" s="56" t="s">
        <v>22</v>
      </c>
      <c r="E2" s="56" t="s">
        <v>144</v>
      </c>
      <c r="F2" s="56" t="s">
        <v>145</v>
      </c>
    </row>
    <row r="3" spans="1:6" ht="13.5" customHeight="1" x14ac:dyDescent="0.2">
      <c r="A3" s="56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</row>
    <row r="4" spans="1:6" s="57" customFormat="1" ht="27.75" customHeight="1" x14ac:dyDescent="0.2">
      <c r="A4" s="33" t="s">
        <v>149</v>
      </c>
      <c r="B4" s="33" t="s">
        <v>97</v>
      </c>
      <c r="C4" s="33" t="s">
        <v>146</v>
      </c>
      <c r="D4" s="76" t="s">
        <v>501</v>
      </c>
      <c r="E4" s="76" t="s">
        <v>511</v>
      </c>
      <c r="F4" s="76">
        <f>D4-E4</f>
        <v>1734.58</v>
      </c>
    </row>
    <row r="5" spans="1:6" s="57" customFormat="1" ht="27.75" customHeight="1" x14ac:dyDescent="0.2">
      <c r="A5" s="33" t="s">
        <v>503</v>
      </c>
      <c r="B5" s="33" t="s">
        <v>98</v>
      </c>
      <c r="C5" s="33" t="s">
        <v>146</v>
      </c>
      <c r="D5" s="76" t="str">
        <f t="shared" ref="D5:D6" si="0">D6</f>
        <v>-</v>
      </c>
      <c r="E5" s="76" t="str">
        <f t="shared" ref="E5:E9" si="1">D5</f>
        <v>-</v>
      </c>
      <c r="F5" s="76" t="s">
        <v>31</v>
      </c>
    </row>
    <row r="6" spans="1:6" s="57" customFormat="1" ht="27.75" customHeight="1" x14ac:dyDescent="0.2">
      <c r="A6" s="33" t="s">
        <v>502</v>
      </c>
      <c r="B6" s="33">
        <v>520</v>
      </c>
      <c r="C6" s="33" t="s">
        <v>150</v>
      </c>
      <c r="D6" s="76" t="str">
        <f t="shared" si="0"/>
        <v>-</v>
      </c>
      <c r="E6" s="76" t="str">
        <f t="shared" si="1"/>
        <v>-</v>
      </c>
      <c r="F6" s="76" t="s">
        <v>31</v>
      </c>
    </row>
    <row r="7" spans="1:6" s="57" customFormat="1" ht="27.75" customHeight="1" x14ac:dyDescent="0.2">
      <c r="A7" s="33" t="s">
        <v>151</v>
      </c>
      <c r="B7" s="33">
        <v>520</v>
      </c>
      <c r="C7" s="33" t="s">
        <v>152</v>
      </c>
      <c r="D7" s="76" t="s">
        <v>31</v>
      </c>
      <c r="E7" s="76" t="str">
        <f t="shared" si="1"/>
        <v>-</v>
      </c>
      <c r="F7" s="76" t="s">
        <v>31</v>
      </c>
    </row>
    <row r="8" spans="1:6" s="57" customFormat="1" ht="39" customHeight="1" x14ac:dyDescent="0.2">
      <c r="A8" s="33" t="s">
        <v>153</v>
      </c>
      <c r="B8" s="33">
        <v>520</v>
      </c>
      <c r="C8" s="33" t="s">
        <v>154</v>
      </c>
      <c r="D8" s="76" t="str">
        <f>D9</f>
        <v>-</v>
      </c>
      <c r="E8" s="76" t="str">
        <f t="shared" si="1"/>
        <v>-</v>
      </c>
      <c r="F8" s="76" t="s">
        <v>31</v>
      </c>
    </row>
    <row r="9" spans="1:6" s="57" customFormat="1" ht="40.5" customHeight="1" x14ac:dyDescent="0.2">
      <c r="A9" s="33" t="s">
        <v>155</v>
      </c>
      <c r="B9" s="33">
        <v>520</v>
      </c>
      <c r="C9" s="33" t="s">
        <v>156</v>
      </c>
      <c r="D9" s="76" t="s">
        <v>31</v>
      </c>
      <c r="E9" s="76" t="str">
        <f t="shared" si="1"/>
        <v>-</v>
      </c>
      <c r="F9" s="76" t="s">
        <v>31</v>
      </c>
    </row>
    <row r="10" spans="1:6" s="57" customFormat="1" ht="26.25" customHeight="1" x14ac:dyDescent="0.2">
      <c r="A10" s="33" t="s">
        <v>157</v>
      </c>
      <c r="B10" s="33">
        <v>620</v>
      </c>
      <c r="C10" s="33" t="s">
        <v>146</v>
      </c>
      <c r="D10" s="76" t="s">
        <v>31</v>
      </c>
      <c r="E10" s="76" t="s">
        <v>31</v>
      </c>
      <c r="F10" s="76" t="s">
        <v>31</v>
      </c>
    </row>
    <row r="11" spans="1:6" s="57" customFormat="1" ht="13.5" customHeight="1" x14ac:dyDescent="0.2">
      <c r="A11" s="77" t="s">
        <v>504</v>
      </c>
      <c r="B11" s="33"/>
      <c r="C11" s="33" t="s">
        <v>31</v>
      </c>
      <c r="D11" s="76" t="s">
        <v>31</v>
      </c>
      <c r="E11" s="76" t="s">
        <v>31</v>
      </c>
      <c r="F11" s="76" t="s">
        <v>31</v>
      </c>
    </row>
    <row r="12" spans="1:6" s="57" customFormat="1" ht="15.6" customHeight="1" x14ac:dyDescent="0.2">
      <c r="A12" s="33" t="s">
        <v>99</v>
      </c>
      <c r="B12" s="33">
        <v>700</v>
      </c>
      <c r="C12" s="33" t="s">
        <v>158</v>
      </c>
      <c r="D12" s="76" t="s">
        <v>501</v>
      </c>
      <c r="E12" s="76">
        <f>E13</f>
        <v>10765.419999999925</v>
      </c>
      <c r="F12" s="76">
        <f>D12-E12</f>
        <v>1734.5800000000745</v>
      </c>
    </row>
    <row r="13" spans="1:6" s="57" customFormat="1" ht="26.25" customHeight="1" x14ac:dyDescent="0.2">
      <c r="A13" s="33" t="s">
        <v>101</v>
      </c>
      <c r="B13" s="33" t="s">
        <v>100</v>
      </c>
      <c r="C13" s="33" t="s">
        <v>159</v>
      </c>
      <c r="D13" s="76" t="s">
        <v>501</v>
      </c>
      <c r="E13" s="76">
        <f>E21+E17</f>
        <v>10765.419999999925</v>
      </c>
      <c r="F13" s="76">
        <f t="shared" ref="F13" si="2">D13-E13</f>
        <v>1734.5800000000745</v>
      </c>
    </row>
    <row r="14" spans="1:6" s="57" customFormat="1" ht="18" customHeight="1" x14ac:dyDescent="0.2">
      <c r="A14" s="33" t="s">
        <v>160</v>
      </c>
      <c r="B14" s="33" t="s">
        <v>102</v>
      </c>
      <c r="C14" s="33" t="s">
        <v>161</v>
      </c>
      <c r="D14" s="76" t="str">
        <f t="shared" ref="D14:E16" si="3">D15</f>
        <v>-12065500.00</v>
      </c>
      <c r="E14" s="76" t="str">
        <f t="shared" si="3"/>
        <v>-2074146.50</v>
      </c>
      <c r="F14" s="76" t="s">
        <v>146</v>
      </c>
    </row>
    <row r="15" spans="1:6" s="57" customFormat="1" ht="27" customHeight="1" x14ac:dyDescent="0.2">
      <c r="A15" s="33" t="s">
        <v>162</v>
      </c>
      <c r="B15" s="33" t="s">
        <v>102</v>
      </c>
      <c r="C15" s="33" t="s">
        <v>163</v>
      </c>
      <c r="D15" s="76" t="str">
        <f t="shared" si="3"/>
        <v>-12065500.00</v>
      </c>
      <c r="E15" s="76" t="str">
        <f t="shared" si="3"/>
        <v>-2074146.50</v>
      </c>
      <c r="F15" s="76" t="s">
        <v>146</v>
      </c>
    </row>
    <row r="16" spans="1:6" s="57" customFormat="1" ht="28.5" customHeight="1" x14ac:dyDescent="0.2">
      <c r="A16" s="33" t="s">
        <v>164</v>
      </c>
      <c r="B16" s="33" t="s">
        <v>102</v>
      </c>
      <c r="C16" s="33" t="s">
        <v>165</v>
      </c>
      <c r="D16" s="76" t="str">
        <f t="shared" si="3"/>
        <v>-12065500.00</v>
      </c>
      <c r="E16" s="76" t="str">
        <f t="shared" si="3"/>
        <v>-2074146.50</v>
      </c>
      <c r="F16" s="76" t="s">
        <v>146</v>
      </c>
    </row>
    <row r="17" spans="1:6" s="57" customFormat="1" ht="30" customHeight="1" x14ac:dyDescent="0.2">
      <c r="A17" s="33" t="s">
        <v>103</v>
      </c>
      <c r="B17" s="33" t="s">
        <v>102</v>
      </c>
      <c r="C17" s="33" t="s">
        <v>166</v>
      </c>
      <c r="D17" s="76" t="s">
        <v>507</v>
      </c>
      <c r="E17" s="76" t="s">
        <v>510</v>
      </c>
      <c r="F17" s="76" t="s">
        <v>146</v>
      </c>
    </row>
    <row r="18" spans="1:6" s="57" customFormat="1" ht="16.5" customHeight="1" x14ac:dyDescent="0.2">
      <c r="A18" s="33" t="s">
        <v>167</v>
      </c>
      <c r="B18" s="33" t="s">
        <v>104</v>
      </c>
      <c r="C18" s="33" t="s">
        <v>168</v>
      </c>
      <c r="D18" s="76" t="str">
        <f t="shared" ref="D18:E20" si="4">D19</f>
        <v>12078000.00</v>
      </c>
      <c r="E18" s="76" t="str">
        <f t="shared" si="4"/>
        <v>2084911.92</v>
      </c>
      <c r="F18" s="76" t="s">
        <v>146</v>
      </c>
    </row>
    <row r="19" spans="1:6" s="57" customFormat="1" ht="25.5" customHeight="1" x14ac:dyDescent="0.2">
      <c r="A19" s="33" t="s">
        <v>169</v>
      </c>
      <c r="B19" s="33" t="s">
        <v>104</v>
      </c>
      <c r="C19" s="33" t="s">
        <v>170</v>
      </c>
      <c r="D19" s="76" t="str">
        <f t="shared" si="4"/>
        <v>12078000.00</v>
      </c>
      <c r="E19" s="76" t="str">
        <f t="shared" si="4"/>
        <v>2084911.92</v>
      </c>
      <c r="F19" s="76" t="s">
        <v>146</v>
      </c>
    </row>
    <row r="20" spans="1:6" s="57" customFormat="1" ht="26.25" customHeight="1" x14ac:dyDescent="0.2">
      <c r="A20" s="33" t="s">
        <v>171</v>
      </c>
      <c r="B20" s="33" t="s">
        <v>104</v>
      </c>
      <c r="C20" s="33" t="s">
        <v>172</v>
      </c>
      <c r="D20" s="76" t="str">
        <f t="shared" si="4"/>
        <v>12078000.00</v>
      </c>
      <c r="E20" s="76" t="str">
        <f t="shared" si="4"/>
        <v>2084911.92</v>
      </c>
      <c r="F20" s="76" t="s">
        <v>146</v>
      </c>
    </row>
    <row r="21" spans="1:6" s="57" customFormat="1" ht="25.5" customHeight="1" x14ac:dyDescent="0.2">
      <c r="A21" s="88" t="s">
        <v>105</v>
      </c>
      <c r="B21" s="88" t="s">
        <v>104</v>
      </c>
      <c r="C21" s="88" t="s">
        <v>173</v>
      </c>
      <c r="D21" s="89" t="s">
        <v>508</v>
      </c>
      <c r="E21" s="89" t="s">
        <v>509</v>
      </c>
      <c r="F21" s="89" t="s">
        <v>146</v>
      </c>
    </row>
    <row r="22" spans="1:6" ht="0.75" customHeight="1" x14ac:dyDescent="0.2"/>
    <row r="23" spans="1:6" ht="44.25" hidden="1" customHeight="1" x14ac:dyDescent="0.25">
      <c r="A23" s="54"/>
      <c r="B23" s="53"/>
      <c r="C23" s="59"/>
      <c r="D23" s="111"/>
      <c r="E23" s="111"/>
    </row>
    <row r="24" spans="1:6" ht="2.25" hidden="1" customHeight="1" x14ac:dyDescent="0.25">
      <c r="A24" s="54"/>
      <c r="B24" s="53"/>
      <c r="C24" s="53"/>
      <c r="D24" s="53"/>
      <c r="E24" s="53"/>
    </row>
    <row r="25" spans="1:6" ht="91.5" customHeight="1" x14ac:dyDescent="0.4">
      <c r="A25" s="78" t="s">
        <v>512</v>
      </c>
      <c r="B25" s="79"/>
      <c r="C25" s="80"/>
      <c r="D25" s="112" t="s">
        <v>513</v>
      </c>
      <c r="E25" s="112"/>
      <c r="F25" s="81"/>
    </row>
    <row r="26" spans="1:6" ht="33.75" customHeight="1" x14ac:dyDescent="0.4">
      <c r="A26" s="78" t="s">
        <v>514</v>
      </c>
      <c r="B26" s="82"/>
      <c r="C26" s="83"/>
      <c r="D26" s="82" t="s">
        <v>515</v>
      </c>
      <c r="E26" s="79"/>
      <c r="F26" s="81"/>
    </row>
    <row r="27" spans="1:6" ht="39" customHeight="1" x14ac:dyDescent="0.4">
      <c r="A27" s="78" t="s">
        <v>174</v>
      </c>
      <c r="B27" s="82"/>
      <c r="C27" s="83"/>
      <c r="D27" s="82" t="s">
        <v>175</v>
      </c>
      <c r="E27" s="79"/>
      <c r="F27" s="81"/>
    </row>
    <row r="28" spans="1:6" ht="19.5" customHeight="1" x14ac:dyDescent="0.4">
      <c r="A28" s="60" t="s">
        <v>516</v>
      </c>
      <c r="B28" s="82"/>
      <c r="C28" s="82"/>
      <c r="D28" s="82"/>
      <c r="E28" s="79"/>
      <c r="F28" s="81"/>
    </row>
  </sheetData>
  <mergeCells count="3">
    <mergeCell ref="D23:E23"/>
    <mergeCell ref="D25:E25"/>
    <mergeCell ref="A1:F1"/>
  </mergeCells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106</v>
      </c>
      <c r="B1" t="s">
        <v>26</v>
      </c>
    </row>
    <row r="2" spans="1:2" x14ac:dyDescent="0.2">
      <c r="A2" t="s">
        <v>107</v>
      </c>
      <c r="B2" t="s">
        <v>108</v>
      </c>
    </row>
    <row r="3" spans="1:2" x14ac:dyDescent="0.2">
      <c r="A3" t="s">
        <v>109</v>
      </c>
      <c r="B3" t="s">
        <v>4</v>
      </c>
    </row>
    <row r="4" spans="1:2" x14ac:dyDescent="0.2">
      <c r="A4" t="s">
        <v>110</v>
      </c>
      <c r="B4" t="s">
        <v>111</v>
      </c>
    </row>
    <row r="5" spans="1:2" x14ac:dyDescent="0.2">
      <c r="A5" t="s">
        <v>112</v>
      </c>
      <c r="B5" t="s">
        <v>113</v>
      </c>
    </row>
    <row r="6" spans="1:2" x14ac:dyDescent="0.2">
      <c r="A6" t="s">
        <v>114</v>
      </c>
      <c r="B6" t="s">
        <v>115</v>
      </c>
    </row>
    <row r="7" spans="1:2" x14ac:dyDescent="0.2">
      <c r="A7" t="s">
        <v>116</v>
      </c>
      <c r="B7" t="s">
        <v>115</v>
      </c>
    </row>
    <row r="8" spans="1:2" x14ac:dyDescent="0.2">
      <c r="A8" t="s">
        <v>117</v>
      </c>
      <c r="B8" t="s">
        <v>118</v>
      </c>
    </row>
    <row r="9" spans="1:2" x14ac:dyDescent="0.2">
      <c r="A9" t="s">
        <v>119</v>
      </c>
      <c r="B9" t="s">
        <v>120</v>
      </c>
    </row>
    <row r="10" spans="1:2" x14ac:dyDescent="0.2">
      <c r="A10" t="s">
        <v>121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rep:2.50.0.55</dc:description>
  <cp:lastModifiedBy>Пользователь</cp:lastModifiedBy>
  <cp:lastPrinted>2020-04-13T07:44:25Z</cp:lastPrinted>
  <dcterms:created xsi:type="dcterms:W3CDTF">2020-02-17T08:40:35Z</dcterms:created>
  <dcterms:modified xsi:type="dcterms:W3CDTF">2020-04-13T11:46:39Z</dcterms:modified>
</cp:coreProperties>
</file>