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Доходы!$F$68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Доходы!$A$68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Расходы!$F$137</definedName>
    <definedName function="false" hidden="false" localSheetId="1" name="RBEGIN_1" vbProcedure="false">Расходы!$A$13</definedName>
    <definedName function="false" hidden="false" localSheetId="1" name="REND_1" vbProcedure="false">Расходы!$A$138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Источники!$A$24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Источники!$A$17</definedName>
    <definedName function="false" hidden="false" localSheetId="2" name="S_700" vbProcedure="false">Источники!$A$19</definedName>
    <definedName function="false" hidden="false" localSheetId="2" name="S_700A" vbProcedure="false">Источники!$A$20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<sst xmlns="http://schemas.openxmlformats.org/spreadsheetml/2006/main" count="1002" uniqueCount="525">
  <si>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</si>
  <si>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</si>
  <si>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</si>
  <si>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</si>
  <si>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сентября 2020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</si>
  <si>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</si>
  <si>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</si>
  <si>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</si>
  <si>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</si>
  <si>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</si>
  <si>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</si>
  <si>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</si>
  <si>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</si>
  <si>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</si>
  <si>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</si>
  <si>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</si>
  <si>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</si>
  <si>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</si>
  <si>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</si>
  <si>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</si>
  <si>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</si>
  <si>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</si>
  <si>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</si>
  <si>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</si>
  <si>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</si>
  <si>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</si>
  <si>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</si>
  <si>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</si>
  <si>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</si>
  <si>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</si>
  <si>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</si>
  <si>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</si>
  <si>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</si>
  <si>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</si>
  <si>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</si>
  <si>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</si>
  <si>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</si>
  <si>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</si>
  <si>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</si>
  <si>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</si>
  <si>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</si>
  <si>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</si>
  <si>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</si>
  <si>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</si>
  <si>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</si>
  <si>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</si>
  <si>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-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</si>
  <si>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</si>
  <si>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</si>
  <si>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</si>
  <si>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</si>
  <si>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</si>
  <si>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</si>
  <si>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</si>
  <si>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</si>
  <si>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</si>
  <si>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</si>
  <si>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</si>
  <si>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</si>
  <si>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</si>
  <si>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</si>
  <si>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</si>
  <si>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</si>
  <si>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</si>
  <si>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</si>
  <si>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</si>
  <si>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</si>
  <si>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</si>
  <si>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</si>
  <si>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</si>
  <si>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</si>
  <si>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</si>
  <si>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</si>
  <si>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</si>
  <si>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</si>
  <si>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</si>
  <si>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</si>
  <si>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</si>
  <si>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</si>
  <si>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</si>
  <si>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</si>
  <si>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</si>
  <si>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</si>
  <si>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</si>
  <si>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</si>
  <si>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</si>
  <si>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</si>
  <si>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</si>
  <si>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</si>
  <si>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</si>
  <si>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</si>
  <si>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</si>
  <si>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</si>
  <si>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000 1 16 51000 02 0000 140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</si>
  <si>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</si>
  <si>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000 1 16 51040 02 0000 140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</si>
  <si>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</si>
  <si>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</si>
  <si>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</si>
  <si>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</si>
  <si>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</si>
  <si>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</si>
  <si>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</si>
  <si>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</si>
  <si>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</si>
  <si>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</si>
  <si>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</si>
  <si>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</si>
  <si>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</si>
  <si>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000 2 02 15001 00 0000 150</t>
  </si>
  <si>
    <t xml:space="preserve">Дотации бюджетам сельских поселений на выравнивание бюджетной обеспеченности</t>
  </si>
  <si>
    <t xml:space="preserve">000 2 02 15001 10 0000 150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</si>
  <si>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</si>
  <si>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</si>
  <si>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</si>
  <si>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</si>
  <si>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</si>
  <si>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</si>
  <si>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</si>
  <si>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</si>
  <si>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</si>
  <si>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</si>
  <si>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</si>
  <si>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</si>
  <si>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</si>
  <si>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</si>
  <si>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</si>
  <si>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</si>
  <si>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Прочие межбюджетные  трансферты, передаваемые бюджетам</t>
  </si>
  <si>
    <t xml:space="preserve">000 2 02 49999 00 0000 151</t>
  </si>
  <si>
    <t xml:space="preserve">Прочие межбюджетные  трансферты, передаваемые бюджетам сельских поселений </t>
  </si>
  <si>
    <t xml:space="preserve">000 2 02 49999 10 0000 151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</si>
  <si>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</si>
  <si>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</si>
  <si>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</si>
  <si>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</si>
  <si>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</si>
  <si>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</si>
  <si>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</si>
  <si>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</si>
  <si>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</si>
  <si>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</si>
  <si>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</si>
  <si>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</si>
  <si>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</si>
  <si>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</si>
  <si>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</si>
  <si>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</si>
  <si>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</si>
  <si>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</si>
  <si>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</si>
  <si>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</si>
  <si>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</si>
  <si>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</si>
  <si>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</si>
  <si>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</si>
  <si>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</si>
  <si>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</si>
  <si>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</si>
  <si>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</si>
  <si>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</si>
  <si>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</si>
  <si>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</si>
  <si>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</si>
  <si>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</si>
  <si>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</si>
  <si>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</si>
  <si>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</si>
  <si>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</si>
  <si>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</si>
  <si>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</si>
  <si>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</si>
  <si>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</si>
  <si>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</si>
  <si>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</si>
  <si>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</si>
  <si>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</si>
  <si>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</si>
  <si>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</si>
  <si>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</si>
  <si>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</si>
  <si>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</si>
  <si>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</si>
  <si>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</si>
  <si>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</si>
  <si>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</si>
  <si>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</si>
  <si>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</si>
  <si>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</si>
  <si>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</si>
  <si>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</si>
  <si>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</si>
  <si>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</si>
  <si>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</si>
  <si>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</si>
  <si>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</si>
  <si>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</si>
  <si>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</si>
  <si>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</si>
  <si>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</si>
  <si>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</si>
  <si>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</si>
  <si>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</si>
  <si>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</si>
  <si>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</si>
  <si>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</si>
  <si>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</si>
  <si>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</si>
  <si>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</si>
  <si>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</si>
  <si>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</si>
  <si>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</si>
  <si>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</si>
  <si>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</si>
  <si>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</si>
  <si>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</si>
  <si>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</si>
  <si>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</si>
  <si>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</si>
  <si>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</si>
  <si>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</si>
  <si>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</si>
  <si>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</si>
  <si>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</si>
  <si>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</si>
  <si>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</si>
  <si>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</si>
  <si>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</si>
  <si>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</si>
  <si>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</si>
  <si>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</si>
  <si>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</si>
  <si>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</si>
  <si>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</si>
  <si>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</si>
  <si>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</si>
  <si>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</si>
  <si>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</si>
  <si>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</si>
  <si>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</si>
  <si>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</si>
  <si>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</si>
  <si>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</si>
  <si>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</si>
  <si>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</si>
  <si>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</si>
  <si>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</si>
  <si>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</si>
  <si>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</si>
  <si>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</si>
  <si>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</si>
  <si>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</si>
  <si>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</si>
  <si>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</si>
  <si>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</si>
  <si>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</si>
  <si>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</si>
  <si>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</si>
  <si>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</si>
  <si>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</si>
  <si>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</si>
  <si>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</si>
  <si>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</si>
  <si>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</si>
  <si>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</si>
  <si>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</si>
  <si>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</si>
  <si>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</si>
  <si>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</si>
  <si>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</si>
  <si>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</si>
  <si>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</si>
  <si>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</si>
  <si>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</si>
  <si>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</si>
  <si>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</si>
  <si>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</si>
  <si>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</si>
  <si>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</si>
  <si>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</si>
  <si>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</si>
  <si>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</si>
  <si>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</si>
  <si>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</si>
  <si>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</si>
  <si>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</si>
  <si>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</si>
  <si>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</si>
  <si>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</si>
  <si>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</si>
  <si>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</si>
  <si>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</si>
  <si>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</si>
  <si>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</si>
  <si>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</si>
  <si>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</si>
  <si>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</si>
  <si>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</si>
  <si>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</si>
  <si>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</si>
  <si>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</si>
  <si>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</si>
  <si>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</si>
  <si>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</si>
  <si>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</si>
  <si>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</si>
  <si>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</si>
  <si>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</si>
  <si>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</si>
  <si>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</si>
  <si>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</si>
  <si>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</si>
  <si>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</si>
  <si>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</si>
  <si>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</si>
  <si>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</si>
  <si>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</si>
  <si>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</si>
  <si>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</si>
  <si>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</si>
  <si>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</si>
  <si>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</si>
  <si>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</si>
  <si>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</si>
  <si>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</si>
  <si>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</si>
  <si>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</si>
  <si>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</si>
  <si>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</si>
  <si>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</si>
  <si>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</si>
  <si>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</si>
  <si>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</si>
  <si>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</si>
  <si>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</si>
  <si>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</si>
  <si>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</si>
  <si>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</si>
  <si>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</si>
  <si>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</si>
  <si>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</si>
  <si>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S3200 000</t>
  </si>
  <si>
    <t xml:space="preserve">951 0502 04 1 00 S3200 400</t>
  </si>
  <si>
    <t xml:space="preserve">951 0502 04 1 00 S3200 410</t>
  </si>
  <si>
    <t xml:space="preserve">951 0502 04 1 00 S3200 414</t>
  </si>
  <si>
    <t xml:space="preserve"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</si>
  <si>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 xml:space="preserve">951 0502 04 1 00 S3560 000</t>
  </si>
  <si>
    <t xml:space="preserve">951 0502 04 1 00 S3560 200</t>
  </si>
  <si>
    <t xml:space="preserve">951 0502 04 1 00 S3560 240</t>
  </si>
  <si>
    <t xml:space="preserve">951 0502 04 1 00 S3560 244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</si>
  <si>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</si>
  <si>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</si>
  <si>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</si>
  <si>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</si>
  <si>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</si>
  <si>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</si>
  <si>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</si>
  <si>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</si>
  <si>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</si>
  <si>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</si>
  <si>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</si>
  <si>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</si>
  <si>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</si>
  <si>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</si>
  <si>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</si>
  <si>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</si>
  <si>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</si>
  <si>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</si>
  <si>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</si>
  <si>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</si>
  <si>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</si>
  <si>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</si>
  <si>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</si>
  <si>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</si>
  <si>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</si>
  <si>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</si>
  <si>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</si>
  <si>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</si>
  <si>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</si>
  <si>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</si>
  <si>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</si>
  <si>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</si>
  <si>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</si>
  <si>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</si>
  <si>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</si>
  <si>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</si>
  <si>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</si>
  <si>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</si>
  <si>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</si>
  <si>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</si>
  <si>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</si>
  <si>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</si>
  <si>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</si>
  <si>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</si>
  <si>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</si>
  <si>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</si>
  <si>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</si>
  <si>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</si>
  <si>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</si>
  <si>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</si>
  <si>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</si>
  <si>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</si>
  <si>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</si>
  <si>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</si>
  <si>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</si>
  <si>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</si>
  <si>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</si>
  <si>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</si>
  <si>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</si>
  <si>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</si>
  <si>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</si>
  <si>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</si>
  <si>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</si>
  <si>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</si>
  <si>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</si>
  <si>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</si>
  <si>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</si>
  <si>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</si>
  <si>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</si>
  <si>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</si>
  <si>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</si>
  <si>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</si>
  <si>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</si>
  <si>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</si>
  <si>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</si>
  <si>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</si>
  <si>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</si>
  <si>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</si>
  <si>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</si>
  <si>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</si>
  <si>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</si>
  <si>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</si>
  <si>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</si>
  <si>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</si>
  <si>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</si>
  <si>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</si>
  <si>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</si>
  <si>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</si>
  <si>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</si>
  <si>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</si>
  <si>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</si>
  <si>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</si>
  <si>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</si>
  <si>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</si>
  <si>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</si>
  <si>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</si>
  <si>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</si>
  <si>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</si>
  <si>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</si>
  <si>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</si>
  <si>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</si>
  <si>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</si>
  <si>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</si>
  <si>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</si>
  <si>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</si>
  <si>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</si>
  <si>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</si>
  <si>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</si>
  <si>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</si>
  <si>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</si>
  <si>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</si>
  <si>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</si>
  <si>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12500,00</t>
  </si>
  <si>
    <t xml:space="preserve">в том числе:   источники внутреннего финансирования бюджета</t>
  </si>
  <si>
    <t xml:space="preserve">520</t>
  </si>
  <si>
    <t xml:space="preserve"> из них:  Бюджетные кредиты   от других бюджетов бюджетной системы РФ </t>
  </si>
  <si>
    <t xml:space="preserve">951 01 03 00 00 00 0000 000</t>
  </si>
  <si>
    <t xml:space="preserve">Бюджетные кредиты   от других бюджетов бюджетной системы РФ в валюте РФ</t>
  </si>
  <si>
    <t xml:space="preserve">951 01 03 01 00 00 0000 000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</si>
  <si>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</si>
  <si>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</si>
  <si>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</si>
  <si>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</si>
  <si>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</si>
  <si>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</si>
  <si>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</si>
  <si>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</si>
  <si>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12500.00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</si>
  <si>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</si>
  <si>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</si>
  <si>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</si>
  <si>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</si>
  <si>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</si>
  <si>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</si>
  <si>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</si>
  <si>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</si>
  <si>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</si>
  <si>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</si>
  <si>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</si>
  <si>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</si>
  <si>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-12301700.00</t>
  </si>
  <si>
    <t xml:space="preserve">-5283974,69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</si>
  <si>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</si>
  <si>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</si>
  <si>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</si>
  <si>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</si>
  <si>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</si>
  <si>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</si>
  <si>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</si>
  <si>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</si>
  <si>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</si>
  <si>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14019725,00</t>
  </si>
  <si>
    <t xml:space="preserve">5294325,02</t>
  </si>
  <si>
    <t xml:space="preserve">И.о.главы   Администрации Гуково-Гнилушевского сельского поселения</t>
  </si>
  <si>
    <t xml:space="preserve">А.В.Шушпанова</t>
  </si>
  <si>
    <t xml:space="preserve">Ведущий специалист (главный бухгалтер)</t>
  </si>
  <si>
    <t xml:space="preserve">И.Н. Салькова</t>
  </si>
  <si>
    <t xml:space="preserve">Начальник СэиФ   </t>
  </si>
  <si>
    <t xml:space="preserve">12  сентября  2020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</si>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</sst>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19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sz val="8"/>
      <name val="Times New Roman"/>
      <family val="1"/>
      <charset val="204"/>
    </font>
    <font>
      <b val="true"/>
      <sz val="8"/>
      <name val="Arial Cyr"/>
      <family val="0"/>
      <charset val="1"/>
    </font>
    <font>
      <sz val="8"/>
      <name val="Liberation Serif;Times New Roman"/>
      <family val="1"/>
      <charset val="204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2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71"/>
  <sheetViews>
    <sheetView showFormulas="false" showGridLines="false" showRowColHeaders="true" showZeros="true" rightToLeft="false" tabSelected="false" showOutlineSymbols="true" defaultGridColor="true" view="normal" topLeftCell="B31" colorId="64" zoomScale="140" zoomScaleNormal="140" zoomScalePageLayoutView="100" workbookViewId="0">
      <selection pane="topLeft" activeCell="E26" activeCellId="0" sqref="E26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2.75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2.75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44075</v>
      </c>
    </row>
    <row r="5" customFormat="false" ht="12.75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2.75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2.75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15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5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2.75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D21+D55</f>
        <v>12301700</v>
      </c>
      <c r="E19" s="34" t="n">
        <f aca="false">E21+E55</f>
        <v>5255063.76</v>
      </c>
      <c r="F19" s="34" t="n">
        <f aca="false">IF(OR(D19="-",IF(E19="-",0,E19)&gt;=IF(D19="-",0,D19)),"-",IF(D19="-",0,D19)-IF(E19="-",0,E19))</f>
        <v>7046636.24</v>
      </c>
    </row>
    <row r="20" customFormat="false" ht="12.75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D22+D29+D32+D42+D45+D49</f>
        <v>3380600</v>
      </c>
      <c r="E21" s="43" t="n">
        <f aca="false">E22+E29+E32+E42</f>
        <v>1249438.16</v>
      </c>
      <c r="F21" s="44" t="n">
        <f aca="false">IF(OR(D21="-",IF(E21="-",0,E21)&gt;=IF(D21="-",0,D21)),"-",IF(D21="-",0,D21)-IF(E21="-",0,E21))</f>
        <v>2131161.84</v>
      </c>
    </row>
    <row r="22" customFormat="false" ht="12.75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926200</v>
      </c>
      <c r="E22" s="43" t="n">
        <f aca="false">E23</f>
        <v>517231.72</v>
      </c>
      <c r="F22" s="44" t="n">
        <f aca="false">IF(OR(D22="-",IF(E22="-",0,E22)&gt;=IF(D22="-",0,D22)),"-",IF(D22="-",0,D22)-IF(E22="-",0,E22))</f>
        <v>408968.28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926200</v>
      </c>
      <c r="E23" s="43" t="n">
        <f aca="false">E24+E26</f>
        <v>517231.72</v>
      </c>
      <c r="F23" s="44" t="n">
        <f aca="false">F24+F26</f>
        <v>409840.32</v>
      </c>
    </row>
    <row r="24" customFormat="false" ht="73.7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f aca="false">D25</f>
        <v>926200</v>
      </c>
      <c r="E24" s="43" t="n">
        <f aca="false">E25</f>
        <v>516795.7</v>
      </c>
      <c r="F24" s="44" t="n">
        <f aca="false">IF(OR(D24="-",IF(E24="-",0,E24)&gt;=IF(D24="-",0,D24)),"-",IF(D24="-",0,D24)-IF(E24="-",0,E24))</f>
        <v>409404.3</v>
      </c>
    </row>
    <row r="25" customFormat="false" ht="85.5" hidden="false" customHeight="true" outlineLevel="0" collapsed="false">
      <c r="A25" s="45" t="s">
        <v>42</v>
      </c>
      <c r="B25" s="41" t="s">
        <v>31</v>
      </c>
      <c r="C25" s="42" t="s">
        <v>43</v>
      </c>
      <c r="D25" s="43" t="n">
        <v>926200</v>
      </c>
      <c r="E25" s="43" t="n">
        <v>516795.7</v>
      </c>
      <c r="F25" s="44" t="n">
        <f aca="false">D25-E25</f>
        <v>409404.3</v>
      </c>
    </row>
    <row r="26" customFormat="false" ht="14.55" hidden="false" customHeight="true" outlineLevel="0" collapsed="false">
      <c r="A26" s="40" t="s">
        <v>44</v>
      </c>
      <c r="B26" s="41" t="s">
        <v>31</v>
      </c>
      <c r="C26" s="42" t="s">
        <v>45</v>
      </c>
      <c r="D26" s="46" t="s">
        <v>46</v>
      </c>
      <c r="E26" s="43" t="n">
        <f aca="false">E27</f>
        <v>436.02</v>
      </c>
      <c r="F26" s="44" t="n">
        <f aca="false">F27</f>
        <v>436.02</v>
      </c>
    </row>
    <row r="27" customFormat="false" ht="21.4" hidden="false" customHeight="true" outlineLevel="0" collapsed="false">
      <c r="A27" s="40" t="s">
        <v>47</v>
      </c>
      <c r="B27" s="41" t="s">
        <v>31</v>
      </c>
      <c r="C27" s="42" t="s">
        <v>48</v>
      </c>
      <c r="D27" s="46" t="s">
        <v>46</v>
      </c>
      <c r="E27" s="43" t="n">
        <f aca="false">E28</f>
        <v>436.02</v>
      </c>
      <c r="F27" s="44" t="n">
        <f aca="false">F28</f>
        <v>436.02</v>
      </c>
    </row>
    <row r="28" customFormat="false" ht="18.4" hidden="false" customHeight="true" outlineLevel="0" collapsed="false">
      <c r="A28" s="40" t="s">
        <v>49</v>
      </c>
      <c r="B28" s="41" t="s">
        <v>31</v>
      </c>
      <c r="C28" s="42" t="s">
        <v>50</v>
      </c>
      <c r="D28" s="46" t="s">
        <v>46</v>
      </c>
      <c r="E28" s="43" t="n">
        <v>436.02</v>
      </c>
      <c r="F28" s="44" t="n">
        <f aca="false">E28</f>
        <v>436.02</v>
      </c>
    </row>
    <row r="29" customFormat="false" ht="18" hidden="false" customHeight="true" outlineLevel="0" collapsed="false">
      <c r="A29" s="40" t="s">
        <v>51</v>
      </c>
      <c r="B29" s="41" t="s">
        <v>31</v>
      </c>
      <c r="C29" s="47" t="s">
        <v>52</v>
      </c>
      <c r="D29" s="43" t="n">
        <f aca="false">D30</f>
        <v>327400</v>
      </c>
      <c r="E29" s="43" t="n">
        <f aca="false">E30</f>
        <v>327400.93</v>
      </c>
      <c r="F29" s="48" t="s">
        <v>46</v>
      </c>
    </row>
    <row r="30" customFormat="false" ht="16.5" hidden="false" customHeight="true" outlineLevel="0" collapsed="false">
      <c r="A30" s="40" t="s">
        <v>53</v>
      </c>
      <c r="B30" s="41" t="s">
        <v>31</v>
      </c>
      <c r="C30" s="42" t="s">
        <v>54</v>
      </c>
      <c r="D30" s="43" t="n">
        <f aca="false">D31</f>
        <v>327400</v>
      </c>
      <c r="E30" s="43" t="n">
        <f aca="false">E31</f>
        <v>327400.93</v>
      </c>
      <c r="F30" s="48" t="s">
        <v>46</v>
      </c>
    </row>
    <row r="31" customFormat="false" ht="15" hidden="false" customHeight="true" outlineLevel="0" collapsed="false">
      <c r="A31" s="40" t="s">
        <v>53</v>
      </c>
      <c r="B31" s="41" t="s">
        <v>31</v>
      </c>
      <c r="C31" s="42" t="s">
        <v>55</v>
      </c>
      <c r="D31" s="43" t="n">
        <v>327400</v>
      </c>
      <c r="E31" s="43" t="n">
        <v>327400.93</v>
      </c>
      <c r="F31" s="48" t="s">
        <v>46</v>
      </c>
    </row>
    <row r="32" customFormat="false" ht="12.75" hidden="false" customHeight="false" outlineLevel="0" collapsed="false">
      <c r="A32" s="40" t="s">
        <v>56</v>
      </c>
      <c r="B32" s="41" t="s">
        <v>31</v>
      </c>
      <c r="C32" s="42" t="s">
        <v>57</v>
      </c>
      <c r="D32" s="43" t="n">
        <f aca="false">D33+D37</f>
        <v>2042600</v>
      </c>
      <c r="E32" s="43" t="n">
        <f aca="false">E33+E37</f>
        <v>404305.51</v>
      </c>
      <c r="F32" s="44" t="n">
        <f aca="false">IF(OR(D32="-",IF(E32="-",0,E32)&gt;=IF(D32="-",0,D32)),"-",IF(D32="-",0,D32)-IF(E32="-",0,E32))</f>
        <v>1638294.49</v>
      </c>
    </row>
    <row r="33" customFormat="false" ht="12.75" hidden="false" customHeight="false" outlineLevel="0" collapsed="false">
      <c r="A33" s="40" t="s">
        <v>58</v>
      </c>
      <c r="B33" s="41" t="s">
        <v>31</v>
      </c>
      <c r="C33" s="42" t="s">
        <v>59</v>
      </c>
      <c r="D33" s="43" t="n">
        <f aca="false">D34</f>
        <v>132000</v>
      </c>
      <c r="E33" s="43" t="n">
        <f aca="false">E34</f>
        <v>4109.46</v>
      </c>
      <c r="F33" s="44" t="n">
        <f aca="false">IF(OR(D33="-",IF(E33="-",0,E33)&gt;=IF(D33="-",0,D33)),"-",IF(D33="-",0,D33)-IF(E33="-",0,E33))</f>
        <v>127890.54</v>
      </c>
    </row>
    <row r="34" customFormat="false" ht="48.75" hidden="false" customHeight="true" outlineLevel="0" collapsed="false">
      <c r="A34" s="40" t="s">
        <v>60</v>
      </c>
      <c r="B34" s="41" t="s">
        <v>31</v>
      </c>
      <c r="C34" s="42" t="s">
        <v>61</v>
      </c>
      <c r="D34" s="43" t="n">
        <v>132000</v>
      </c>
      <c r="E34" s="43" t="n">
        <v>4109.46</v>
      </c>
      <c r="F34" s="44" t="n">
        <f aca="false">IF(OR(D34="-",IF(E34="-",0,E34)&gt;=IF(D34="-",0,D34)),"-",IF(D34="-",0,D34)-IF(E34="-",0,E34))</f>
        <v>127890.54</v>
      </c>
    </row>
    <row r="35" customFormat="false" ht="0.75" hidden="false" customHeight="true" outlineLevel="0" collapsed="false">
      <c r="A35" s="40" t="s">
        <v>62</v>
      </c>
      <c r="B35" s="41" t="s">
        <v>31</v>
      </c>
      <c r="C35" s="42" t="s">
        <v>63</v>
      </c>
      <c r="D35" s="43" t="s">
        <v>46</v>
      </c>
      <c r="E35" s="43" t="n">
        <v>2190.62</v>
      </c>
      <c r="F35" s="44" t="str">
        <f aca="false">IF(OR(D35="-",IF(E35="-",0,E35)&gt;=IF(D35="-",0,D35)),"-",IF(D35="-",0,D35)-IF(E35="-",0,E35))</f>
        <v>-</v>
      </c>
    </row>
    <row r="36" customFormat="false" ht="61.5" hidden="true" customHeight="true" outlineLevel="0" collapsed="false">
      <c r="A36" s="40" t="s">
        <v>64</v>
      </c>
      <c r="B36" s="41" t="s">
        <v>31</v>
      </c>
      <c r="C36" s="42" t="s">
        <v>65</v>
      </c>
      <c r="D36" s="43" t="s">
        <v>46</v>
      </c>
      <c r="E36" s="43" t="n">
        <v>207.51</v>
      </c>
      <c r="F36" s="44" t="str">
        <f aca="false">IF(OR(D36="-",IF(E36="-",0,E36)&gt;=IF(D36="-",0,D36)),"-",IF(D36="-",0,D36)-IF(E36="-",0,E36))</f>
        <v>-</v>
      </c>
    </row>
    <row r="37" customFormat="false" ht="12.75" hidden="false" customHeight="false" outlineLevel="0" collapsed="false">
      <c r="A37" s="40" t="s">
        <v>66</v>
      </c>
      <c r="B37" s="41" t="s">
        <v>31</v>
      </c>
      <c r="C37" s="42" t="s">
        <v>67</v>
      </c>
      <c r="D37" s="43" t="n">
        <f aca="false">D38+D40</f>
        <v>1910600</v>
      </c>
      <c r="E37" s="43" t="n">
        <f aca="false">E38+E40</f>
        <v>400196.05</v>
      </c>
      <c r="F37" s="44" t="n">
        <f aca="false">IF(OR(D37="-",IF(E37="-",0,E37)&gt;=IF(D37="-",0,D37)),"-",IF(D37="-",0,D37)-IF(E37="-",0,E37))</f>
        <v>1510403.95</v>
      </c>
    </row>
    <row r="38" customFormat="false" ht="12.75" hidden="false" customHeight="false" outlineLevel="0" collapsed="false">
      <c r="A38" s="40" t="s">
        <v>68</v>
      </c>
      <c r="B38" s="41" t="s">
        <v>31</v>
      </c>
      <c r="C38" s="42" t="s">
        <v>69</v>
      </c>
      <c r="D38" s="43" t="n">
        <f aca="false">D39</f>
        <v>526600</v>
      </c>
      <c r="E38" s="43" t="n">
        <f aca="false">E39</f>
        <v>351324.21</v>
      </c>
      <c r="F38" s="44" t="n">
        <f aca="false">IF(OR(D38="-",IF(E38="-",0,E38)&gt;=IF(D38="-",0,D38)),"-",IF(D38="-",0,D38)-IF(E38="-",0,E38))</f>
        <v>175275.79</v>
      </c>
    </row>
    <row r="39" customFormat="false" ht="36.95" hidden="false" customHeight="true" outlineLevel="0" collapsed="false">
      <c r="A39" s="40" t="s">
        <v>70</v>
      </c>
      <c r="B39" s="41" t="s">
        <v>31</v>
      </c>
      <c r="C39" s="42" t="s">
        <v>71</v>
      </c>
      <c r="D39" s="43" t="n">
        <v>526600</v>
      </c>
      <c r="E39" s="43" t="n">
        <v>351324.21</v>
      </c>
      <c r="F39" s="44" t="n">
        <f aca="false">IF(OR(D39="-",IF(E39="-",0,E39)&gt;=IF(D39="-",0,D39)),"-",IF(D39="-",0,D39)-IF(E39="-",0,E39))</f>
        <v>175275.79</v>
      </c>
    </row>
    <row r="40" customFormat="false" ht="12.75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1384000</v>
      </c>
      <c r="E40" s="43" t="n">
        <f aca="false">E41</f>
        <v>48871.84</v>
      </c>
      <c r="F40" s="44" t="n">
        <f aca="false">IF(OR(D40="-",IF(E40="-",0,E40)&gt;=IF(D40="-",0,D40)),"-",IF(D40="-",0,D40)-IF(E40="-",0,E40))</f>
        <v>1335128.16</v>
      </c>
    </row>
    <row r="41" customFormat="false" ht="36.95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1384000</v>
      </c>
      <c r="E41" s="43" t="n">
        <v>48871.84</v>
      </c>
      <c r="F41" s="44" t="n">
        <f aca="false">IF(OR(D41="-",IF(E41="-",0,E41)&gt;=IF(D41="-",0,D41)),"-",IF(D41="-",0,D41)-IF(E41="-",0,E41))</f>
        <v>1335128.16</v>
      </c>
    </row>
    <row r="42" customFormat="false" ht="18" hidden="false" customHeight="tru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1800</v>
      </c>
      <c r="E42" s="43" t="n">
        <f aca="false">E43</f>
        <v>500</v>
      </c>
      <c r="F42" s="44" t="n">
        <f aca="false">IF(OR(D42="-",IF(E42="-",0,E42)&gt;=IF(D42="-",0,D42)),"-",IF(D42="-",0,D42)-IF(E42="-",0,E42))</f>
        <v>1300</v>
      </c>
    </row>
    <row r="43" customFormat="false" ht="38.25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f aca="false">D44</f>
        <v>1800</v>
      </c>
      <c r="E43" s="43" t="n">
        <f aca="false">E44</f>
        <v>500</v>
      </c>
      <c r="F43" s="44" t="n">
        <f aca="false">IF(OR(D43="-",IF(E43="-",0,E43)&gt;=IF(D43="-",0,D43)),"-",IF(D43="-",0,D43)-IF(E43="-",0,E43))</f>
        <v>1300</v>
      </c>
    </row>
    <row r="44" customFormat="false" ht="60.75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v>1800</v>
      </c>
      <c r="E44" s="43" t="n">
        <v>500</v>
      </c>
      <c r="F44" s="44" t="n">
        <f aca="false">IF(OR(D44="-",IF(E44="-",0,E44)&gt;=IF(D44="-",0,D44)),"-",IF(D44="-",0,D44)-IF(E44="-",0,E44))</f>
        <v>1300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75300</v>
      </c>
      <c r="E45" s="46" t="s">
        <v>46</v>
      </c>
      <c r="F45" s="44" t="n">
        <f aca="false">IF(OR(D45="-",IF(E45="-",0,E45)&gt;=IF(D45="-",0,D45)),"-",IF(D45="-",0,D45)-IF(E45="-",0,E45))</f>
        <v>75300</v>
      </c>
    </row>
    <row r="46" customFormat="false" ht="74.25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f aca="false">D47</f>
        <v>75300</v>
      </c>
      <c r="E46" s="46" t="s">
        <v>46</v>
      </c>
      <c r="F46" s="44" t="n">
        <f aca="false">IF(OR(D46="-",IF(E46="-",0,E46)&gt;=IF(D46="-",0,D46)),"-",IF(D46="-",0,D46)-IF(E46="-",0,E46))</f>
        <v>75300</v>
      </c>
    </row>
    <row r="47" customFormat="false" ht="41.25" hidden="fals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75300</v>
      </c>
      <c r="E47" s="46" t="s">
        <v>46</v>
      </c>
      <c r="F47" s="44" t="n">
        <f aca="false">IF(OR(D47="-",IF(E47="-",0,E47)&gt;=IF(D47="-",0,D47)),"-",IF(D47="-",0,D47)-IF(E47="-",0,E47))</f>
        <v>75300</v>
      </c>
    </row>
    <row r="48" customFormat="false" ht="35.25" hidden="false" customHeight="true" outlineLevel="0" collapsed="false">
      <c r="A48" s="40" t="s">
        <v>88</v>
      </c>
      <c r="B48" s="41" t="s">
        <v>31</v>
      </c>
      <c r="C48" s="42" t="s">
        <v>89</v>
      </c>
      <c r="D48" s="43" t="n">
        <v>75300</v>
      </c>
      <c r="E48" s="46" t="s">
        <v>46</v>
      </c>
      <c r="F48" s="44" t="n">
        <f aca="false">IF(OR(D48="-",IF(E48="-",0,E48)&gt;=IF(D48="-",0,D48)),"-",IF(D48="-",0,D48)-IF(E48="-",0,E48))</f>
        <v>75300</v>
      </c>
    </row>
    <row r="49" customFormat="false" ht="18.75" hidden="false" customHeight="true" outlineLevel="0" collapsed="false">
      <c r="A49" s="40" t="s">
        <v>90</v>
      </c>
      <c r="B49" s="41" t="s">
        <v>31</v>
      </c>
      <c r="C49" s="42" t="s">
        <v>91</v>
      </c>
      <c r="D49" s="43" t="n">
        <v>7300</v>
      </c>
      <c r="E49" s="46" t="s">
        <v>46</v>
      </c>
      <c r="F49" s="44" t="n">
        <f aca="false">IF(OR(D49="-",IF(E49="-",0,E49)&gt;=IF(D49="-",0,D49)),"-",IF(D49="-",0,D49)-IF(E49="-",0,E49))</f>
        <v>7300</v>
      </c>
    </row>
    <row r="50" customFormat="false" ht="37.5" hidden="fals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7300</v>
      </c>
      <c r="E50" s="46" t="s">
        <v>46</v>
      </c>
      <c r="F50" s="44" t="n">
        <f aca="false">IF(OR(D50="-",IF(E50="-",0,E50)&gt;=IF(D50="-",0,D50)),"-",IF(D50="-",0,D50)-IF(E50="-",0,E50))</f>
        <v>7300</v>
      </c>
    </row>
    <row r="51" customFormat="false" ht="51.75" hidden="false" customHeight="true" outlineLevel="0" collapsed="false">
      <c r="A51" s="40" t="s">
        <v>94</v>
      </c>
      <c r="B51" s="41" t="s">
        <v>31</v>
      </c>
      <c r="C51" s="42" t="s">
        <v>95</v>
      </c>
      <c r="D51" s="43" t="n">
        <v>7300</v>
      </c>
      <c r="E51" s="46" t="s">
        <v>46</v>
      </c>
      <c r="F51" s="44" t="n">
        <f aca="false">IF(OR(D51="-",IF(E51="-",0,E51)&gt;=IF(D51="-",0,D51)),"-",IF(D51="-",0,D51)-IF(E51="-",0,E51))</f>
        <v>7300</v>
      </c>
    </row>
    <row r="52" customFormat="false" ht="0.75" hidden="false" customHeight="true" outlineLevel="0" collapsed="false">
      <c r="A52" s="40" t="s">
        <v>96</v>
      </c>
      <c r="B52" s="41" t="s">
        <v>31</v>
      </c>
      <c r="C52" s="42" t="s">
        <v>97</v>
      </c>
      <c r="D52" s="43" t="s">
        <v>46</v>
      </c>
      <c r="E52" s="43" t="n">
        <v>0</v>
      </c>
      <c r="F52" s="44" t="str">
        <f aca="false">IF(OR(D52="-",IF(E52="-",0,E52)&gt;=IF(D52="-",0,D52)),"-",IF(D52="-",0,D52)-IF(E52="-",0,E52))</f>
        <v>-</v>
      </c>
    </row>
    <row r="53" customFormat="false" ht="12.75" hidden="true" customHeight="false" outlineLevel="0" collapsed="false">
      <c r="A53" s="40" t="s">
        <v>98</v>
      </c>
      <c r="B53" s="41" t="s">
        <v>31</v>
      </c>
      <c r="C53" s="42" t="s">
        <v>99</v>
      </c>
      <c r="D53" s="43" t="s">
        <v>46</v>
      </c>
      <c r="E53" s="43" t="n">
        <v>0</v>
      </c>
      <c r="F53" s="44" t="str">
        <f aca="false">IF(OR(D53="-",IF(E53="-",0,E53)&gt;=IF(D53="-",0,D53)),"-",IF(D53="-",0,D53)-IF(E53="-",0,E53))</f>
        <v>-</v>
      </c>
    </row>
    <row r="54" customFormat="false" ht="24" hidden="tru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4" t="str">
        <f aca="false">IF(OR(D54="-",IF(E54="-",0,E54)&gt;=IF(D54="-",0,D54)),"-",IF(D54="-",0,D54)-IF(E54="-",0,E54))</f>
        <v>-</v>
      </c>
    </row>
    <row r="55" customFormat="false" ht="12.75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f aca="false">D56</f>
        <v>8921100</v>
      </c>
      <c r="E55" s="43" t="n">
        <f aca="false">E56</f>
        <v>4005625.6</v>
      </c>
      <c r="F55" s="44" t="n">
        <f aca="false">IF(OR(D55="-",IF(E55="-",0,E55)&gt;=IF(D55="-",0,D55)),"-",IF(D55="-",0,D55)-IF(E55="-",0,E55))</f>
        <v>4915474.4</v>
      </c>
    </row>
    <row r="56" customFormat="false" ht="36.95" hidden="false" customHeight="true" outlineLevel="0" collapsed="false">
      <c r="A56" s="40" t="s">
        <v>104</v>
      </c>
      <c r="B56" s="41" t="s">
        <v>31</v>
      </c>
      <c r="C56" s="42" t="s">
        <v>105</v>
      </c>
      <c r="D56" s="43" t="n">
        <f aca="false">D57+D66+D60</f>
        <v>8921100</v>
      </c>
      <c r="E56" s="43" t="n">
        <f aca="false">E57+E66+E60</f>
        <v>4005625.6</v>
      </c>
      <c r="F56" s="44" t="n">
        <f aca="false">IF(OR(D56="-",IF(E56="-",0,E56)&gt;=IF(D56="-",0,D56)),"-",IF(D56="-",0,D56)-IF(E56="-",0,E56))</f>
        <v>4915474.4</v>
      </c>
    </row>
    <row r="57" customFormat="false" ht="24.6" hidden="false" customHeight="tru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4681200</v>
      </c>
      <c r="E57" s="43" t="n">
        <f aca="false">E58</f>
        <v>3355300</v>
      </c>
      <c r="F57" s="44" t="n">
        <f aca="false">IF(OR(D57="-",IF(E57="-",0,E57)&gt;=IF(D57="-",0,D57)),"-",IF(D57="-",0,D57)-IF(E57="-",0,E57))</f>
        <v>1325900</v>
      </c>
    </row>
    <row r="58" customFormat="false" ht="18.75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</f>
        <v>4681200</v>
      </c>
      <c r="E58" s="43" t="n">
        <f aca="false">E59</f>
        <v>3355300</v>
      </c>
      <c r="F58" s="44" t="n">
        <f aca="false">IF(OR(D58="-",IF(E58="-",0,E58)&gt;=IF(D58="-",0,D58)),"-",IF(D58="-",0,D58)-IF(E58="-",0,E58))</f>
        <v>1325900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v>4681200</v>
      </c>
      <c r="E59" s="43" t="n">
        <v>3355300</v>
      </c>
      <c r="F59" s="44" t="n">
        <f aca="false">IF(OR(D59="-",IF(E59="-",0,E59)&gt;=IF(D59="-",0,D59)),"-",IF(D59="-",0,D59)-IF(E59="-",0,E59))</f>
        <v>1325900</v>
      </c>
    </row>
    <row r="60" customFormat="false" ht="24.6" hidden="false" customHeight="true" outlineLevel="0" collapsed="false">
      <c r="A60" s="40" t="s">
        <v>112</v>
      </c>
      <c r="B60" s="42" t="s">
        <v>31</v>
      </c>
      <c r="C60" s="42" t="s">
        <v>113</v>
      </c>
      <c r="D60" s="43" t="n">
        <f aca="false">D61+D63</f>
        <v>231300</v>
      </c>
      <c r="E60" s="43" t="n">
        <f aca="false">E61+E63</f>
        <v>134451.54</v>
      </c>
      <c r="F60" s="44" t="n">
        <f aca="false">IF(OR(D60="-",IF(E60="-",0,E60)&gt;=IF(D60="-",0,D60)),"-",IF(D60="-",0,D60)-IF(E60="-",0,E60))</f>
        <v>96848.46</v>
      </c>
    </row>
    <row r="61" customFormat="false" ht="34.5" hidden="false" customHeight="true" outlineLevel="0" collapsed="false">
      <c r="A61" s="40" t="s">
        <v>114</v>
      </c>
      <c r="B61" s="42" t="s">
        <v>31</v>
      </c>
      <c r="C61" s="42" t="s">
        <v>115</v>
      </c>
      <c r="D61" s="43" t="n">
        <v>200</v>
      </c>
      <c r="E61" s="43" t="n">
        <v>200</v>
      </c>
      <c r="F61" s="48" t="str">
        <f aca="false">IF(OR(D61="-",IF(E61="-",0,E61)&gt;=IF(D61="-",0,D61)),"-",IF(D61="-",0,D61)-IF(E61="-",0,E61))</f>
        <v>-</v>
      </c>
    </row>
    <row r="62" customFormat="false" ht="35.25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v>200</v>
      </c>
      <c r="E62" s="43" t="n">
        <v>200</v>
      </c>
      <c r="F62" s="48" t="str">
        <f aca="false">IF(OR(D62="-",IF(E62="-",0,E62)&gt;=IF(D62="-",0,D62)),"-",IF(D62="-",0,D62)-IF(E62="-",0,E62))</f>
        <v>-</v>
      </c>
    </row>
    <row r="63" customFormat="false" ht="36.75" hidden="false" customHeight="true" outlineLevel="0" collapsed="false">
      <c r="A63" s="40" t="s">
        <v>112</v>
      </c>
      <c r="B63" s="41" t="s">
        <v>31</v>
      </c>
      <c r="C63" s="42" t="s">
        <v>113</v>
      </c>
      <c r="D63" s="43" t="n">
        <f aca="false">D64</f>
        <v>231100</v>
      </c>
      <c r="E63" s="43" t="n">
        <f aca="false">E65</f>
        <v>134251.54</v>
      </c>
      <c r="F63" s="44" t="n">
        <f aca="false">IF(OR(D63="-",IF(E63="-",0,E63)&gt;=IF(D63="-",0,D63)),"-",IF(D63="-",0,D63)-IF(E63="-",0,E63))</f>
        <v>96848.46</v>
      </c>
    </row>
    <row r="64" customFormat="false" ht="36.75" hidden="false" customHeight="true" outlineLevel="0" collapsed="false">
      <c r="A64" s="40" t="s">
        <v>118</v>
      </c>
      <c r="B64" s="41" t="s">
        <v>31</v>
      </c>
      <c r="C64" s="42" t="s">
        <v>119</v>
      </c>
      <c r="D64" s="43" t="n">
        <f aca="false">D65</f>
        <v>231100</v>
      </c>
      <c r="E64" s="43" t="n">
        <f aca="false">E65</f>
        <v>134251.54</v>
      </c>
      <c r="F64" s="44" t="n">
        <f aca="false">IF(OR(D64="-",IF(E64="-",0,E64)&gt;=IF(D64="-",0,D64)),"-",IF(D64="-",0,D64)-IF(E64="-",0,E64))</f>
        <v>96848.46</v>
      </c>
    </row>
    <row r="65" customFormat="false" ht="37.5" hidden="false" customHeight="true" outlineLevel="0" collapsed="false">
      <c r="A65" s="40" t="s">
        <v>120</v>
      </c>
      <c r="B65" s="41" t="s">
        <v>31</v>
      </c>
      <c r="C65" s="42" t="s">
        <v>121</v>
      </c>
      <c r="D65" s="43" t="n">
        <v>231100</v>
      </c>
      <c r="E65" s="43" t="n">
        <v>134251.54</v>
      </c>
      <c r="F65" s="44" t="n">
        <f aca="false">IF(OR(D65="-",IF(E65="-",0,E65)&gt;=IF(D65="-",0,D65)),"-",IF(D65="-",0,D65)-IF(E65="-",0,E65))</f>
        <v>96848.46</v>
      </c>
    </row>
    <row r="66" customFormat="false" ht="12.75" hidden="false" customHeight="false" outlineLevel="0" collapsed="false">
      <c r="A66" s="40" t="s">
        <v>122</v>
      </c>
      <c r="B66" s="41" t="s">
        <v>31</v>
      </c>
      <c r="C66" s="42" t="s">
        <v>123</v>
      </c>
      <c r="D66" s="43" t="n">
        <f aca="false">D67+D69</f>
        <v>4008600</v>
      </c>
      <c r="E66" s="43" t="n">
        <f aca="false">E67</f>
        <v>515874.06</v>
      </c>
      <c r="F66" s="44" t="n">
        <f aca="false">IF(OR(D66="-",IF(E66="-",0,E66)&gt;=IF(D66="-",0,D66)),"-",IF(D66="-",0,D66)-IF(E66="-",0,E66))</f>
        <v>3492725.94</v>
      </c>
    </row>
    <row r="67" customFormat="false" ht="48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f aca="false">D68</f>
        <v>747600</v>
      </c>
      <c r="E67" s="43" t="n">
        <f aca="false">E68</f>
        <v>515874.06</v>
      </c>
      <c r="F67" s="44" t="n">
        <f aca="false">IF(OR(D67="-",IF(E67="-",0,E67)&gt;=IF(D67="-",0,D67)),"-",IF(D67="-",0,D67)-IF(E67="-",0,E67))</f>
        <v>231725.94</v>
      </c>
    </row>
    <row r="68" customFormat="false" ht="73.7" hidden="false" customHeight="true" outlineLevel="0" collapsed="false">
      <c r="A68" s="49" t="s">
        <v>126</v>
      </c>
      <c r="B68" s="50" t="s">
        <v>31</v>
      </c>
      <c r="C68" s="51" t="s">
        <v>127</v>
      </c>
      <c r="D68" s="52" t="n">
        <v>747600</v>
      </c>
      <c r="E68" s="52" t="n">
        <v>515874.06</v>
      </c>
      <c r="F68" s="34" t="n">
        <f aca="false">IF(OR(D68="-",IF(E68="-",0,E68)&gt;=IF(D68="-",0,D68)),"-",IF(D68="-",0,D68)-IF(E68="-",0,E68))</f>
        <v>231725.94</v>
      </c>
    </row>
    <row r="69" customFormat="false" ht="32.25" hidden="false" customHeight="true" outlineLevel="0" collapsed="false">
      <c r="A69" s="53" t="s">
        <v>128</v>
      </c>
      <c r="B69" s="54" t="s">
        <v>31</v>
      </c>
      <c r="C69" s="55" t="s">
        <v>129</v>
      </c>
      <c r="D69" s="34" t="n">
        <f aca="false">D70</f>
        <v>3261000</v>
      </c>
      <c r="E69" s="34" t="s">
        <v>46</v>
      </c>
      <c r="F69" s="34" t="n">
        <f aca="false">IF(OR(D69="-",IF(E69="-",0,E69)&gt;=IF(D69="-",0,D69)),"-",IF(D69="-",0,D69)-IF(E69="-",0,E69))</f>
        <v>3261000</v>
      </c>
    </row>
    <row r="70" customFormat="false" ht="27.75" hidden="false" customHeight="true" outlineLevel="0" collapsed="false">
      <c r="A70" s="53" t="s">
        <v>130</v>
      </c>
      <c r="B70" s="54" t="s">
        <v>31</v>
      </c>
      <c r="C70" s="55" t="s">
        <v>131</v>
      </c>
      <c r="D70" s="34" t="n">
        <v>3261000</v>
      </c>
      <c r="E70" s="34" t="s">
        <v>46</v>
      </c>
      <c r="F70" s="34" t="n">
        <f aca="false">IF(OR(D70="-",IF(E70="-",0,E70)&gt;=IF(D70="-",0,D70)),"-",IF(D70="-",0,D70)-IF(E70="-",0,E70))</f>
        <v>3261000</v>
      </c>
    </row>
    <row r="71" customFormat="false" ht="73.7" hidden="false" customHeight="true" outlineLevel="0" collapsed="false"/>
    <row r="72" customFormat="false" ht="73.7" hidden="false" customHeight="true" outlineLevel="0" collapsed="false"/>
    <row r="73" customFormat="false" ht="73.7" hidden="false" customHeight="true" outlineLevel="0" collapsed="false"/>
    <row r="74" customFormat="false" ht="73.7" hidden="false" customHeight="tru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3">
    <cfRule type="cellIs" priority="3" operator="equal" aboveAverage="0" equalAverage="0" bottom="0" percent="0" rank="0" text="" dxfId="0">
      <formula>0</formula>
    </cfRule>
  </conditionalFormatting>
  <conditionalFormatting sqref="F28:F31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53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18"/>
  <sheetViews>
    <sheetView showFormulas="false" showGridLines="false" showRowColHeaders="true" showZeros="true" rightToLeft="false" tabSelected="true" showOutlineSymbols="true" defaultGridColor="true" view="normal" topLeftCell="A137" colorId="64" zoomScale="130" zoomScaleNormal="130" zoomScalePageLayoutView="100" workbookViewId="0">
      <selection pane="topLeft" activeCell="C142" activeCellId="0" sqref="C142"/>
    </sheetView>
  </sheetViews>
  <sheetFormatPr defaultRowHeight="12.75" zeroHeight="false" outlineLevelRow="0" outlineLevelCol="0"/>
  <cols>
    <col collapsed="false" customWidth="true" hidden="false" outlineLevel="0" max="1" min="1" style="56" width="43.71"/>
    <col collapsed="false" customWidth="true" hidden="false" outlineLevel="0" max="2" min="2" style="57" width="5.01"/>
    <col collapsed="false" customWidth="true" hidden="false" outlineLevel="0" max="3" min="3" style="57" width="28.71"/>
    <col collapsed="false" customWidth="true" hidden="false" outlineLevel="0" max="4" min="4" style="57" width="18"/>
    <col collapsed="false" customWidth="true" hidden="false" outlineLevel="0" max="5" min="5" style="57" width="18.12"/>
    <col collapsed="false" customWidth="true" hidden="false" outlineLevel="0" max="6" min="6" style="57" width="15.42"/>
    <col collapsed="false" customWidth="true" hidden="false" outlineLevel="0" max="7" min="7" style="57" width="11.14"/>
    <col collapsed="false" customWidth="true" hidden="false" outlineLevel="0" max="8" min="8" style="57" width="9.85"/>
    <col collapsed="false" customWidth="true" hidden="false" outlineLevel="0" max="256" min="9" style="57" width="9.13"/>
    <col collapsed="false" customWidth="true" hidden="false" outlineLevel="0" max="257" min="257" style="57" width="43.71"/>
    <col collapsed="false" customWidth="true" hidden="false" outlineLevel="0" max="258" min="258" style="57" width="5.01"/>
    <col collapsed="false" customWidth="true" hidden="false" outlineLevel="0" max="259" min="259" style="57" width="28.71"/>
    <col collapsed="false" customWidth="true" hidden="false" outlineLevel="0" max="260" min="260" style="57" width="18"/>
    <col collapsed="false" customWidth="true" hidden="false" outlineLevel="0" max="261" min="261" style="57" width="18.12"/>
    <col collapsed="false" customWidth="true" hidden="false" outlineLevel="0" max="262" min="262" style="57" width="15.42"/>
    <col collapsed="false" customWidth="true" hidden="false" outlineLevel="0" max="263" min="263" style="57" width="11.14"/>
    <col collapsed="false" customWidth="true" hidden="false" outlineLevel="0" max="264" min="264" style="57" width="9.85"/>
    <col collapsed="false" customWidth="true" hidden="false" outlineLevel="0" max="512" min="265" style="57" width="9.13"/>
    <col collapsed="false" customWidth="true" hidden="false" outlineLevel="0" max="513" min="513" style="57" width="43.71"/>
    <col collapsed="false" customWidth="true" hidden="false" outlineLevel="0" max="514" min="514" style="57" width="5.01"/>
    <col collapsed="false" customWidth="true" hidden="false" outlineLevel="0" max="515" min="515" style="57" width="28.71"/>
    <col collapsed="false" customWidth="true" hidden="false" outlineLevel="0" max="516" min="516" style="57" width="18"/>
    <col collapsed="false" customWidth="true" hidden="false" outlineLevel="0" max="517" min="517" style="57" width="18.12"/>
    <col collapsed="false" customWidth="true" hidden="false" outlineLevel="0" max="518" min="518" style="57" width="15.42"/>
    <col collapsed="false" customWidth="true" hidden="false" outlineLevel="0" max="519" min="519" style="57" width="11.14"/>
    <col collapsed="false" customWidth="true" hidden="false" outlineLevel="0" max="520" min="520" style="57" width="9.85"/>
    <col collapsed="false" customWidth="true" hidden="false" outlineLevel="0" max="768" min="521" style="57" width="9.13"/>
    <col collapsed="false" customWidth="true" hidden="false" outlineLevel="0" max="769" min="769" style="57" width="43.71"/>
    <col collapsed="false" customWidth="true" hidden="false" outlineLevel="0" max="770" min="770" style="57" width="5.01"/>
    <col collapsed="false" customWidth="true" hidden="false" outlineLevel="0" max="771" min="771" style="57" width="28.71"/>
    <col collapsed="false" customWidth="true" hidden="false" outlineLevel="0" max="772" min="772" style="57" width="18"/>
    <col collapsed="false" customWidth="true" hidden="false" outlineLevel="0" max="773" min="773" style="57" width="18.12"/>
    <col collapsed="false" customWidth="true" hidden="false" outlineLevel="0" max="774" min="774" style="57" width="15.42"/>
    <col collapsed="false" customWidth="true" hidden="false" outlineLevel="0" max="775" min="775" style="57" width="11.14"/>
    <col collapsed="false" customWidth="true" hidden="false" outlineLevel="0" max="776" min="776" style="57" width="9.85"/>
    <col collapsed="false" customWidth="true" hidden="false" outlineLevel="0" max="1025" min="777" style="57" width="9.13"/>
  </cols>
  <sheetData>
    <row r="1" customFormat="false" ht="18" hidden="false" customHeight="true" outlineLevel="0" collapsed="false">
      <c r="A1" s="58" t="s">
        <v>132</v>
      </c>
      <c r="B1" s="58"/>
      <c r="C1" s="58"/>
      <c r="D1" s="58"/>
      <c r="E1" s="58"/>
      <c r="F1" s="58"/>
    </row>
    <row r="2" customFormat="false" ht="47.45" hidden="false" customHeight="true" outlineLevel="0" collapsed="false">
      <c r="A2" s="35" t="s">
        <v>133</v>
      </c>
      <c r="B2" s="36" t="s">
        <v>134</v>
      </c>
      <c r="C2" s="59" t="s">
        <v>135</v>
      </c>
      <c r="D2" s="60" t="s">
        <v>24</v>
      </c>
      <c r="E2" s="61" t="s">
        <v>136</v>
      </c>
      <c r="F2" s="62" t="s">
        <v>137</v>
      </c>
    </row>
    <row r="3" customFormat="false" ht="15.2" hidden="false" customHeight="true" outlineLevel="0" collapsed="false">
      <c r="A3" s="54" t="n">
        <v>1</v>
      </c>
      <c r="B3" s="54" t="n">
        <v>2</v>
      </c>
      <c r="C3" s="55" t="n">
        <v>3</v>
      </c>
      <c r="D3" s="63" t="n">
        <v>4</v>
      </c>
      <c r="E3" s="63" t="n">
        <v>5</v>
      </c>
      <c r="F3" s="63" t="n">
        <v>6</v>
      </c>
    </row>
    <row r="4" customFormat="false" ht="22.5" hidden="false" customHeight="true" outlineLevel="0" collapsed="false">
      <c r="A4" s="40" t="s">
        <v>138</v>
      </c>
      <c r="B4" s="41" t="s">
        <v>139</v>
      </c>
      <c r="C4" s="42" t="s">
        <v>140</v>
      </c>
      <c r="D4" s="43" t="n">
        <f aca="false">D5</f>
        <v>14019725</v>
      </c>
      <c r="E4" s="43" t="n">
        <f aca="false">E5</f>
        <v>5265414.09</v>
      </c>
      <c r="F4" s="44" t="n">
        <f aca="false">D4-E4</f>
        <v>8754310.91</v>
      </c>
    </row>
    <row r="5" customFormat="false" ht="36" hidden="false" customHeight="true" outlineLevel="0" collapsed="false">
      <c r="A5" s="64" t="s">
        <v>9</v>
      </c>
      <c r="B5" s="41" t="s">
        <v>139</v>
      </c>
      <c r="C5" s="65" t="s">
        <v>141</v>
      </c>
      <c r="D5" s="43" t="n">
        <f aca="false">D6+D75+D84+D104+D132+D171+D195+D211+D163+D203</f>
        <v>14019725</v>
      </c>
      <c r="E5" s="43" t="n">
        <f aca="false">E6+E75+E84+E104+E132+E163+E171+E195</f>
        <v>5265414.09</v>
      </c>
      <c r="F5" s="44" t="n">
        <f aca="false">D5-E5</f>
        <v>8754310.91</v>
      </c>
      <c r="G5" s="66"/>
    </row>
    <row r="6" customFormat="false" ht="21.75" hidden="false" customHeight="true" outlineLevel="0" collapsed="false">
      <c r="A6" s="67" t="s">
        <v>142</v>
      </c>
      <c r="B6" s="41" t="s">
        <v>139</v>
      </c>
      <c r="C6" s="65" t="s">
        <v>143</v>
      </c>
      <c r="D6" s="43" t="n">
        <f aca="false">D7+D29+D35</f>
        <v>4886600</v>
      </c>
      <c r="E6" s="43" t="n">
        <f aca="false">E7+E35</f>
        <v>2699905.86</v>
      </c>
      <c r="F6" s="44" t="n">
        <f aca="false">D6-E6</f>
        <v>2186694.14</v>
      </c>
      <c r="G6" s="66"/>
    </row>
    <row r="7" customFormat="false" ht="54" hidden="false" customHeight="true" outlineLevel="0" collapsed="false">
      <c r="A7" s="67" t="s">
        <v>144</v>
      </c>
      <c r="B7" s="41" t="s">
        <v>139</v>
      </c>
      <c r="C7" s="65" t="s">
        <v>145</v>
      </c>
      <c r="D7" s="43" t="n">
        <f aca="false">D8+D23</f>
        <v>4811600</v>
      </c>
      <c r="E7" s="43" t="n">
        <f aca="false">E8+E23</f>
        <v>2674150.51</v>
      </c>
      <c r="F7" s="44" t="n">
        <f aca="false">D7-E7</f>
        <v>2137449.49</v>
      </c>
    </row>
    <row r="8" customFormat="false" ht="43.5" hidden="false" customHeight="true" outlineLevel="0" collapsed="false">
      <c r="A8" s="64" t="s">
        <v>146</v>
      </c>
      <c r="B8" s="41" t="s">
        <v>139</v>
      </c>
      <c r="C8" s="65" t="s">
        <v>147</v>
      </c>
      <c r="D8" s="43" t="n">
        <f aca="false">D9</f>
        <v>4811400</v>
      </c>
      <c r="E8" s="43" t="n">
        <f aca="false">E9</f>
        <v>2673950.51</v>
      </c>
      <c r="F8" s="44" t="n">
        <f aca="false">D8-E8</f>
        <v>2137449.49</v>
      </c>
    </row>
    <row r="9" customFormat="false" ht="51.75" hidden="false" customHeight="true" outlineLevel="0" collapsed="false">
      <c r="A9" s="40" t="s">
        <v>148</v>
      </c>
      <c r="B9" s="41" t="s">
        <v>139</v>
      </c>
      <c r="C9" s="42" t="s">
        <v>149</v>
      </c>
      <c r="D9" s="43" t="n">
        <f aca="false">D10+D16</f>
        <v>4811400</v>
      </c>
      <c r="E9" s="43" t="n">
        <f aca="false">E10+E16</f>
        <v>2673950.51</v>
      </c>
      <c r="F9" s="44" t="n">
        <f aca="false">D9-E9</f>
        <v>2137449.49</v>
      </c>
    </row>
    <row r="10" customFormat="false" ht="88.5" hidden="false" customHeight="true" outlineLevel="0" collapsed="false">
      <c r="A10" s="40" t="s">
        <v>150</v>
      </c>
      <c r="B10" s="41" t="s">
        <v>139</v>
      </c>
      <c r="C10" s="42" t="s">
        <v>151</v>
      </c>
      <c r="D10" s="43" t="n">
        <f aca="false">D12</f>
        <v>4188900</v>
      </c>
      <c r="E10" s="43" t="n">
        <f aca="false">E12</f>
        <v>2360535.24</v>
      </c>
      <c r="F10" s="44" t="n">
        <f aca="false">D10-E10</f>
        <v>1828364.76</v>
      </c>
    </row>
    <row r="11" customFormat="false" ht="63.75" hidden="false" customHeight="true" outlineLevel="0" collapsed="false">
      <c r="A11" s="40" t="s">
        <v>152</v>
      </c>
      <c r="B11" s="41" t="s">
        <v>139</v>
      </c>
      <c r="C11" s="47" t="s">
        <v>153</v>
      </c>
      <c r="D11" s="43" t="n">
        <f aca="false">D12</f>
        <v>4188900</v>
      </c>
      <c r="E11" s="43" t="n">
        <f aca="false">E12</f>
        <v>2360535.24</v>
      </c>
      <c r="F11" s="44" t="n">
        <f aca="false">D11-E11</f>
        <v>1828364.76</v>
      </c>
    </row>
    <row r="12" customFormat="false" ht="33" hidden="false" customHeight="true" outlineLevel="0" collapsed="false">
      <c r="A12" s="40" t="s">
        <v>154</v>
      </c>
      <c r="B12" s="41" t="s">
        <v>139</v>
      </c>
      <c r="C12" s="42" t="s">
        <v>155</v>
      </c>
      <c r="D12" s="43" t="n">
        <f aca="false">D13+D14+D15</f>
        <v>4188900</v>
      </c>
      <c r="E12" s="43" t="n">
        <f aca="false">E13+E14+E15</f>
        <v>2360535.24</v>
      </c>
      <c r="F12" s="44" t="n">
        <f aca="false">D12-E12</f>
        <v>1828364.76</v>
      </c>
    </row>
    <row r="13" customFormat="false" ht="27.75" hidden="false" customHeight="true" outlineLevel="0" collapsed="false">
      <c r="A13" s="40" t="s">
        <v>156</v>
      </c>
      <c r="B13" s="41" t="s">
        <v>139</v>
      </c>
      <c r="C13" s="42" t="s">
        <v>157</v>
      </c>
      <c r="D13" s="43" t="n">
        <v>3056000</v>
      </c>
      <c r="E13" s="43" t="n">
        <v>1852140.12</v>
      </c>
      <c r="F13" s="44" t="n">
        <f aca="false">D13-E13</f>
        <v>1203859.88</v>
      </c>
    </row>
    <row r="14" customFormat="false" ht="39.75" hidden="false" customHeight="true" outlineLevel="0" collapsed="false">
      <c r="A14" s="40" t="s">
        <v>158</v>
      </c>
      <c r="B14" s="41" t="s">
        <v>139</v>
      </c>
      <c r="C14" s="42" t="s">
        <v>159</v>
      </c>
      <c r="D14" s="43" t="n">
        <v>241400</v>
      </c>
      <c r="E14" s="43" t="n">
        <v>174268.8</v>
      </c>
      <c r="F14" s="44" t="n">
        <f aca="false">D14-E14</f>
        <v>67131.2</v>
      </c>
    </row>
    <row r="15" customFormat="false" ht="45" hidden="false" customHeight="true" outlineLevel="0" collapsed="false">
      <c r="A15" s="40" t="s">
        <v>160</v>
      </c>
      <c r="B15" s="41" t="s">
        <v>139</v>
      </c>
      <c r="C15" s="42" t="s">
        <v>161</v>
      </c>
      <c r="D15" s="43" t="n">
        <v>891500</v>
      </c>
      <c r="E15" s="43" t="n">
        <v>334126.32</v>
      </c>
      <c r="F15" s="44" t="n">
        <f aca="false">D15-E15</f>
        <v>557373.68</v>
      </c>
    </row>
    <row r="16" customFormat="false" ht="88.5" hidden="false" customHeight="true" outlineLevel="0" collapsed="false">
      <c r="A16" s="40" t="s">
        <v>162</v>
      </c>
      <c r="B16" s="41" t="s">
        <v>139</v>
      </c>
      <c r="C16" s="42" t="s">
        <v>163</v>
      </c>
      <c r="D16" s="43" t="n">
        <f aca="false">D19+D22</f>
        <v>622500</v>
      </c>
      <c r="E16" s="43" t="n">
        <f aca="false">E19+E22</f>
        <v>313415.27</v>
      </c>
      <c r="F16" s="44" t="n">
        <f aca="false">D16-E16</f>
        <v>309084.73</v>
      </c>
    </row>
    <row r="17" customFormat="false" ht="1.5" hidden="true" customHeight="true" outlineLevel="0" collapsed="false">
      <c r="A17" s="40" t="s">
        <v>152</v>
      </c>
      <c r="B17" s="41" t="s">
        <v>139</v>
      </c>
      <c r="C17" s="42" t="s">
        <v>164</v>
      </c>
      <c r="D17" s="43" t="n">
        <f aca="false">D18</f>
        <v>0</v>
      </c>
      <c r="E17" s="43" t="n">
        <f aca="false">E18</f>
        <v>0</v>
      </c>
      <c r="F17" s="44" t="n">
        <v>0</v>
      </c>
    </row>
    <row r="18" customFormat="false" ht="51" hidden="true" customHeight="true" outlineLevel="0" collapsed="false">
      <c r="A18" s="40" t="s">
        <v>154</v>
      </c>
      <c r="B18" s="41" t="s">
        <v>139</v>
      </c>
      <c r="C18" s="42" t="s">
        <v>165</v>
      </c>
      <c r="D18" s="43" t="n">
        <f aca="false">D19</f>
        <v>0</v>
      </c>
      <c r="E18" s="43" t="n">
        <f aca="false">E19</f>
        <v>0</v>
      </c>
      <c r="F18" s="44" t="n">
        <v>0</v>
      </c>
    </row>
    <row r="19" customFormat="false" ht="31.5" hidden="true" customHeight="true" outlineLevel="0" collapsed="false">
      <c r="A19" s="40" t="s">
        <v>158</v>
      </c>
      <c r="B19" s="41" t="s">
        <v>139</v>
      </c>
      <c r="C19" s="42" t="s">
        <v>166</v>
      </c>
      <c r="D19" s="43" t="n">
        <v>0</v>
      </c>
      <c r="E19" s="43" t="n">
        <v>0</v>
      </c>
      <c r="F19" s="44" t="n">
        <v>0</v>
      </c>
    </row>
    <row r="20" customFormat="false" ht="34.5" hidden="false" customHeight="true" outlineLevel="0" collapsed="false">
      <c r="A20" s="40" t="s">
        <v>167</v>
      </c>
      <c r="B20" s="41" t="s">
        <v>139</v>
      </c>
      <c r="C20" s="42" t="s">
        <v>168</v>
      </c>
      <c r="D20" s="43" t="n">
        <f aca="false">D21</f>
        <v>622500</v>
      </c>
      <c r="E20" s="43" t="n">
        <f aca="false">E21</f>
        <v>313415.27</v>
      </c>
      <c r="F20" s="44" t="n">
        <f aca="false">D20-E20</f>
        <v>309084.73</v>
      </c>
    </row>
    <row r="21" customFormat="false" ht="33.75" hidden="false" customHeight="true" outlineLevel="0" collapsed="false">
      <c r="A21" s="40" t="s">
        <v>169</v>
      </c>
      <c r="B21" s="41" t="s">
        <v>139</v>
      </c>
      <c r="C21" s="42" t="s">
        <v>170</v>
      </c>
      <c r="D21" s="43" t="n">
        <f aca="false">D22</f>
        <v>622500</v>
      </c>
      <c r="E21" s="43" t="n">
        <f aca="false">E22</f>
        <v>313415.27</v>
      </c>
      <c r="F21" s="44" t="n">
        <f aca="false">D21-E21</f>
        <v>309084.73</v>
      </c>
    </row>
    <row r="22" customFormat="false" ht="20.45" hidden="false" customHeight="true" outlineLevel="0" collapsed="false">
      <c r="A22" s="40" t="s">
        <v>171</v>
      </c>
      <c r="B22" s="41" t="s">
        <v>139</v>
      </c>
      <c r="C22" s="42" t="s">
        <v>172</v>
      </c>
      <c r="D22" s="43" t="n">
        <v>622500</v>
      </c>
      <c r="E22" s="43" t="n">
        <v>313415.27</v>
      </c>
      <c r="F22" s="44" t="n">
        <f aca="false">D22-E22</f>
        <v>309084.73</v>
      </c>
    </row>
    <row r="23" customFormat="false" ht="39.75" hidden="false" customHeight="true" outlineLevel="0" collapsed="false">
      <c r="A23" s="40" t="s">
        <v>173</v>
      </c>
      <c r="B23" s="41" t="s">
        <v>139</v>
      </c>
      <c r="C23" s="42" t="s">
        <v>174</v>
      </c>
      <c r="D23" s="43" t="n">
        <f aca="false">D24</f>
        <v>200</v>
      </c>
      <c r="E23" s="43" t="n">
        <f aca="false">E24</f>
        <v>200</v>
      </c>
      <c r="F23" s="48" t="s">
        <v>46</v>
      </c>
    </row>
    <row r="24" customFormat="false" ht="20.25" hidden="false" customHeight="true" outlineLevel="0" collapsed="false">
      <c r="A24" s="40" t="s">
        <v>175</v>
      </c>
      <c r="B24" s="41" t="s">
        <v>139</v>
      </c>
      <c r="C24" s="42" t="s">
        <v>176</v>
      </c>
      <c r="D24" s="43" t="n">
        <f aca="false">D25</f>
        <v>200</v>
      </c>
      <c r="E24" s="43" t="n">
        <f aca="false">E25</f>
        <v>200</v>
      </c>
      <c r="F24" s="48" t="s">
        <v>46</v>
      </c>
    </row>
    <row r="25" customFormat="false" ht="110.25" hidden="false" customHeight="true" outlineLevel="0" collapsed="false">
      <c r="A25" s="40" t="s">
        <v>177</v>
      </c>
      <c r="B25" s="41" t="s">
        <v>139</v>
      </c>
      <c r="C25" s="42" t="s">
        <v>178</v>
      </c>
      <c r="D25" s="43" t="n">
        <f aca="false">D27</f>
        <v>200</v>
      </c>
      <c r="E25" s="43" t="n">
        <f aca="false">E27</f>
        <v>200</v>
      </c>
      <c r="F25" s="48" t="s">
        <v>46</v>
      </c>
    </row>
    <row r="26" customFormat="false" ht="30" hidden="false" customHeight="true" outlineLevel="0" collapsed="false">
      <c r="A26" s="40" t="s">
        <v>167</v>
      </c>
      <c r="B26" s="41" t="s">
        <v>139</v>
      </c>
      <c r="C26" s="42" t="s">
        <v>179</v>
      </c>
      <c r="D26" s="43" t="n">
        <f aca="false">D27</f>
        <v>200</v>
      </c>
      <c r="E26" s="43" t="n">
        <f aca="false">E27</f>
        <v>200</v>
      </c>
      <c r="F26" s="48" t="s">
        <v>46</v>
      </c>
    </row>
    <row r="27" customFormat="false" ht="35.25" hidden="false" customHeight="true" outlineLevel="0" collapsed="false">
      <c r="A27" s="40" t="s">
        <v>169</v>
      </c>
      <c r="B27" s="41" t="s">
        <v>139</v>
      </c>
      <c r="C27" s="42" t="s">
        <v>180</v>
      </c>
      <c r="D27" s="43" t="n">
        <f aca="false">D28</f>
        <v>200</v>
      </c>
      <c r="E27" s="43" t="n">
        <f aca="false">E28</f>
        <v>200</v>
      </c>
      <c r="F27" s="48" t="s">
        <v>46</v>
      </c>
    </row>
    <row r="28" customFormat="false" ht="18.75" hidden="false" customHeight="true" outlineLevel="0" collapsed="false">
      <c r="A28" s="40" t="s">
        <v>171</v>
      </c>
      <c r="B28" s="41" t="s">
        <v>139</v>
      </c>
      <c r="C28" s="42" t="s">
        <v>181</v>
      </c>
      <c r="D28" s="43" t="n">
        <v>200</v>
      </c>
      <c r="E28" s="43" t="n">
        <v>200</v>
      </c>
      <c r="F28" s="48" t="s">
        <v>46</v>
      </c>
    </row>
    <row r="29" customFormat="false" ht="20.25" hidden="false" customHeight="true" outlineLevel="0" collapsed="false">
      <c r="A29" s="64" t="s">
        <v>182</v>
      </c>
      <c r="B29" s="41" t="s">
        <v>139</v>
      </c>
      <c r="C29" s="65" t="s">
        <v>183</v>
      </c>
      <c r="D29" s="43" t="n">
        <f aca="false">D30</f>
        <v>3000</v>
      </c>
      <c r="E29" s="46" t="str">
        <f aca="false">E30</f>
        <v>-</v>
      </c>
      <c r="F29" s="44" t="n">
        <f aca="false">D29</f>
        <v>3000</v>
      </c>
    </row>
    <row r="30" customFormat="false" ht="39" hidden="false" customHeight="true" outlineLevel="0" collapsed="false">
      <c r="A30" s="68" t="s">
        <v>173</v>
      </c>
      <c r="B30" s="41" t="s">
        <v>139</v>
      </c>
      <c r="C30" s="47" t="s">
        <v>184</v>
      </c>
      <c r="D30" s="43" t="n">
        <f aca="false">D31</f>
        <v>3000</v>
      </c>
      <c r="E30" s="46" t="s">
        <v>46</v>
      </c>
      <c r="F30" s="44" t="n">
        <f aca="false">D30</f>
        <v>3000</v>
      </c>
    </row>
    <row r="31" customFormat="false" ht="26.25" hidden="false" customHeight="true" outlineLevel="0" collapsed="false">
      <c r="A31" s="40" t="s">
        <v>185</v>
      </c>
      <c r="B31" s="41" t="s">
        <v>139</v>
      </c>
      <c r="C31" s="42" t="s">
        <v>186</v>
      </c>
      <c r="D31" s="43" t="n">
        <f aca="false">D32</f>
        <v>3000</v>
      </c>
      <c r="E31" s="46" t="s">
        <v>46</v>
      </c>
      <c r="F31" s="44" t="n">
        <f aca="false">D31</f>
        <v>3000</v>
      </c>
    </row>
    <row r="32" customFormat="false" ht="66.75" hidden="false" customHeight="true" outlineLevel="0" collapsed="false">
      <c r="A32" s="40" t="s">
        <v>187</v>
      </c>
      <c r="B32" s="41" t="s">
        <v>139</v>
      </c>
      <c r="C32" s="42" t="s">
        <v>188</v>
      </c>
      <c r="D32" s="43" t="n">
        <f aca="false">D34</f>
        <v>3000</v>
      </c>
      <c r="E32" s="46" t="s">
        <v>46</v>
      </c>
      <c r="F32" s="44" t="n">
        <f aca="false">D32</f>
        <v>3000</v>
      </c>
    </row>
    <row r="33" customFormat="false" ht="24.75" hidden="false" customHeight="true" outlineLevel="0" collapsed="false">
      <c r="A33" s="40" t="s">
        <v>189</v>
      </c>
      <c r="B33" s="41" t="s">
        <v>139</v>
      </c>
      <c r="C33" s="42" t="s">
        <v>190</v>
      </c>
      <c r="D33" s="43" t="n">
        <f aca="false">D34</f>
        <v>3000</v>
      </c>
      <c r="E33" s="46" t="str">
        <f aca="false">E34</f>
        <v>-</v>
      </c>
      <c r="F33" s="44" t="n">
        <f aca="false">D33</f>
        <v>3000</v>
      </c>
    </row>
    <row r="34" customFormat="false" ht="18" hidden="false" customHeight="true" outlineLevel="0" collapsed="false">
      <c r="A34" s="40" t="s">
        <v>191</v>
      </c>
      <c r="B34" s="41" t="s">
        <v>139</v>
      </c>
      <c r="C34" s="42" t="s">
        <v>192</v>
      </c>
      <c r="D34" s="43" t="n">
        <v>3000</v>
      </c>
      <c r="E34" s="46" t="s">
        <v>46</v>
      </c>
      <c r="F34" s="44" t="n">
        <f aca="false">D34</f>
        <v>3000</v>
      </c>
    </row>
    <row r="35" customFormat="false" ht="24.75" hidden="false" customHeight="true" outlineLevel="0" collapsed="false">
      <c r="A35" s="64" t="s">
        <v>193</v>
      </c>
      <c r="B35" s="41" t="s">
        <v>139</v>
      </c>
      <c r="C35" s="65" t="s">
        <v>194</v>
      </c>
      <c r="D35" s="43" t="n">
        <f aca="false">D36+D44+D65+D50</f>
        <v>72000</v>
      </c>
      <c r="E35" s="43" t="n">
        <f aca="false">E36+E44</f>
        <v>25755.35</v>
      </c>
      <c r="F35" s="44" t="n">
        <f aca="false">D35-E35</f>
        <v>46244.65</v>
      </c>
    </row>
    <row r="36" customFormat="false" ht="41.25" hidden="false" customHeight="true" outlineLevel="0" collapsed="false">
      <c r="A36" s="40" t="s">
        <v>146</v>
      </c>
      <c r="B36" s="41" t="s">
        <v>139</v>
      </c>
      <c r="C36" s="42" t="s">
        <v>195</v>
      </c>
      <c r="D36" s="43" t="n">
        <f aca="false">D37</f>
        <v>22200</v>
      </c>
      <c r="E36" s="43" t="n">
        <f aca="false">E37</f>
        <v>11379.35</v>
      </c>
      <c r="F36" s="44" t="n">
        <f aca="false">D36-E36</f>
        <v>10820.65</v>
      </c>
    </row>
    <row r="37" customFormat="false" ht="51.75" hidden="false" customHeight="true" outlineLevel="0" collapsed="false">
      <c r="A37" s="40" t="s">
        <v>148</v>
      </c>
      <c r="B37" s="41" t="s">
        <v>139</v>
      </c>
      <c r="C37" s="42" t="s">
        <v>196</v>
      </c>
      <c r="D37" s="43" t="n">
        <f aca="false">D38</f>
        <v>22200</v>
      </c>
      <c r="E37" s="43" t="n">
        <f aca="false">E38</f>
        <v>11379.35</v>
      </c>
      <c r="F37" s="44" t="n">
        <f aca="false">D37-E37</f>
        <v>10820.65</v>
      </c>
    </row>
    <row r="38" customFormat="false" ht="66" hidden="false" customHeight="true" outlineLevel="0" collapsed="false">
      <c r="A38" s="40" t="s">
        <v>197</v>
      </c>
      <c r="B38" s="41" t="s">
        <v>139</v>
      </c>
      <c r="C38" s="42" t="s">
        <v>198</v>
      </c>
      <c r="D38" s="43" t="n">
        <f aca="false">D40</f>
        <v>22200</v>
      </c>
      <c r="E38" s="43" t="n">
        <f aca="false">E40</f>
        <v>11379.35</v>
      </c>
      <c r="F38" s="44" t="n">
        <f aca="false">D38-E38</f>
        <v>10820.65</v>
      </c>
    </row>
    <row r="39" customFormat="false" ht="18.6" hidden="false" customHeight="true" outlineLevel="0" collapsed="false">
      <c r="A39" s="40" t="s">
        <v>189</v>
      </c>
      <c r="B39" s="41" t="s">
        <v>139</v>
      </c>
      <c r="C39" s="42" t="s">
        <v>199</v>
      </c>
      <c r="D39" s="43" t="n">
        <f aca="false">D40</f>
        <v>22200</v>
      </c>
      <c r="E39" s="43" t="n">
        <f aca="false">E40</f>
        <v>11379.35</v>
      </c>
      <c r="F39" s="44" t="n">
        <f aca="false">D39-E39</f>
        <v>10820.65</v>
      </c>
    </row>
    <row r="40" customFormat="false" ht="24" hidden="false" customHeight="true" outlineLevel="0" collapsed="false">
      <c r="A40" s="40" t="s">
        <v>200</v>
      </c>
      <c r="B40" s="41" t="s">
        <v>139</v>
      </c>
      <c r="C40" s="42" t="s">
        <v>201</v>
      </c>
      <c r="D40" s="43" t="n">
        <f aca="false">D41+D42+D43</f>
        <v>22200</v>
      </c>
      <c r="E40" s="43" t="n">
        <f aca="false">E41+E42</f>
        <v>11379.35</v>
      </c>
      <c r="F40" s="44" t="n">
        <f aca="false">D40-E40</f>
        <v>10820.65</v>
      </c>
    </row>
    <row r="41" customFormat="false" ht="36" hidden="false" customHeight="true" outlineLevel="0" collapsed="false">
      <c r="A41" s="40" t="s">
        <v>202</v>
      </c>
      <c r="B41" s="41" t="s">
        <v>139</v>
      </c>
      <c r="C41" s="42" t="s">
        <v>203</v>
      </c>
      <c r="D41" s="43" t="n">
        <v>19100</v>
      </c>
      <c r="E41" s="43" t="n">
        <v>8661</v>
      </c>
      <c r="F41" s="44" t="n">
        <f aca="false">D41-E41</f>
        <v>10439</v>
      </c>
    </row>
    <row r="42" customFormat="false" ht="25.5" hidden="false" customHeight="true" outlineLevel="0" collapsed="false">
      <c r="A42" s="40" t="s">
        <v>204</v>
      </c>
      <c r="B42" s="42" t="s">
        <v>139</v>
      </c>
      <c r="C42" s="42" t="s">
        <v>205</v>
      </c>
      <c r="D42" s="43" t="n">
        <v>3100</v>
      </c>
      <c r="E42" s="43" t="n">
        <v>2718.35</v>
      </c>
      <c r="F42" s="44" t="n">
        <f aca="false">D42-E42</f>
        <v>381.65</v>
      </c>
    </row>
    <row r="43" customFormat="false" ht="29.25" hidden="true" customHeight="true" outlineLevel="0" collapsed="false">
      <c r="A43" s="40" t="s">
        <v>206</v>
      </c>
      <c r="B43" s="42" t="s">
        <v>139</v>
      </c>
      <c r="C43" s="42" t="s">
        <v>207</v>
      </c>
      <c r="D43" s="43" t="n">
        <v>0</v>
      </c>
      <c r="E43" s="43" t="s">
        <v>46</v>
      </c>
      <c r="F43" s="44" t="n">
        <f aca="false">D43</f>
        <v>0</v>
      </c>
    </row>
    <row r="44" customFormat="false" ht="33.75" hidden="false" customHeight="true" outlineLevel="0" collapsed="false">
      <c r="A44" s="40" t="s">
        <v>208</v>
      </c>
      <c r="B44" s="42" t="s">
        <v>139</v>
      </c>
      <c r="C44" s="42" t="s">
        <v>209</v>
      </c>
      <c r="D44" s="43" t="n">
        <f aca="false">D45+D56</f>
        <v>44300</v>
      </c>
      <c r="E44" s="43" t="n">
        <f aca="false">E56</f>
        <v>14376</v>
      </c>
      <c r="F44" s="44" t="n">
        <f aca="false">D44-E44</f>
        <v>29924</v>
      </c>
    </row>
    <row r="45" customFormat="false" ht="76.5" hidden="false" customHeight="true" outlineLevel="0" collapsed="false">
      <c r="A45" s="40" t="s">
        <v>210</v>
      </c>
      <c r="B45" s="41" t="s">
        <v>139</v>
      </c>
      <c r="C45" s="42" t="s">
        <v>211</v>
      </c>
      <c r="D45" s="43" t="n">
        <f aca="false">D46</f>
        <v>20000</v>
      </c>
      <c r="E45" s="46" t="str">
        <f aca="false">E46</f>
        <v>-</v>
      </c>
      <c r="F45" s="44" t="n">
        <f aca="false">D45</f>
        <v>20000</v>
      </c>
    </row>
    <row r="46" customFormat="false" ht="99" hidden="false" customHeight="true" outlineLevel="0" collapsed="false">
      <c r="A46" s="40" t="s">
        <v>212</v>
      </c>
      <c r="B46" s="41" t="s">
        <v>139</v>
      </c>
      <c r="C46" s="42" t="s">
        <v>213</v>
      </c>
      <c r="D46" s="43" t="n">
        <f aca="false">D48</f>
        <v>20000</v>
      </c>
      <c r="E46" s="46" t="str">
        <f aca="false">E48</f>
        <v>-</v>
      </c>
      <c r="F46" s="44" t="n">
        <f aca="false">D46</f>
        <v>20000</v>
      </c>
    </row>
    <row r="47" customFormat="false" ht="21" hidden="false" customHeight="true" outlineLevel="0" collapsed="false">
      <c r="A47" s="40" t="s">
        <v>189</v>
      </c>
      <c r="B47" s="41" t="s">
        <v>139</v>
      </c>
      <c r="C47" s="42" t="s">
        <v>214</v>
      </c>
      <c r="D47" s="43" t="n">
        <f aca="false">D48</f>
        <v>20000</v>
      </c>
      <c r="E47" s="46" t="str">
        <f aca="false">E48</f>
        <v>-</v>
      </c>
      <c r="F47" s="44" t="n">
        <f aca="false">D46</f>
        <v>20000</v>
      </c>
    </row>
    <row r="48" customFormat="false" ht="21.6" hidden="false" customHeight="true" outlineLevel="0" collapsed="false">
      <c r="A48" s="40" t="s">
        <v>200</v>
      </c>
      <c r="B48" s="41" t="s">
        <v>139</v>
      </c>
      <c r="C48" s="42" t="s">
        <v>215</v>
      </c>
      <c r="D48" s="43" t="n">
        <f aca="false">D49</f>
        <v>20000</v>
      </c>
      <c r="E48" s="46" t="str">
        <f aca="false">E49</f>
        <v>-</v>
      </c>
      <c r="F48" s="44" t="n">
        <f aca="false">D48</f>
        <v>20000</v>
      </c>
    </row>
    <row r="49" customFormat="false" ht="18" hidden="false" customHeight="true" outlineLevel="0" collapsed="false">
      <c r="A49" s="40" t="s">
        <v>206</v>
      </c>
      <c r="B49" s="41" t="s">
        <v>139</v>
      </c>
      <c r="C49" s="42" t="s">
        <v>216</v>
      </c>
      <c r="D49" s="43" t="n">
        <v>20000</v>
      </c>
      <c r="E49" s="46" t="s">
        <v>46</v>
      </c>
      <c r="F49" s="44" t="n">
        <f aca="false">D49</f>
        <v>20000</v>
      </c>
    </row>
    <row r="50" customFormat="false" ht="25.35" hidden="false" customHeight="true" outlineLevel="0" collapsed="false">
      <c r="A50" s="68" t="s">
        <v>173</v>
      </c>
      <c r="B50" s="41" t="s">
        <v>139</v>
      </c>
      <c r="C50" s="42" t="s">
        <v>217</v>
      </c>
      <c r="D50" s="43" t="n">
        <f aca="false">D51</f>
        <v>5500</v>
      </c>
      <c r="E50" s="46" t="s">
        <v>46</v>
      </c>
      <c r="F50" s="44" t="n">
        <f aca="false">F51</f>
        <v>5500</v>
      </c>
    </row>
    <row r="51" customFormat="false" ht="14.3" hidden="false" customHeight="true" outlineLevel="0" collapsed="false">
      <c r="A51" s="69" t="s">
        <v>175</v>
      </c>
      <c r="B51" s="41" t="s">
        <v>139</v>
      </c>
      <c r="C51" s="42" t="s">
        <v>218</v>
      </c>
      <c r="D51" s="43" t="n">
        <f aca="false">D52</f>
        <v>5500</v>
      </c>
      <c r="E51" s="46" t="s">
        <v>46</v>
      </c>
      <c r="F51" s="44" t="n">
        <f aca="false">F52</f>
        <v>5500</v>
      </c>
    </row>
    <row r="52" customFormat="false" ht="32.75" hidden="false" customHeight="true" outlineLevel="0" collapsed="false">
      <c r="A52" s="70" t="s">
        <v>219</v>
      </c>
      <c r="B52" s="41" t="s">
        <v>139</v>
      </c>
      <c r="C52" s="42" t="s">
        <v>220</v>
      </c>
      <c r="D52" s="43" t="n">
        <f aca="false">D53</f>
        <v>5500</v>
      </c>
      <c r="E52" s="46" t="s">
        <v>46</v>
      </c>
      <c r="F52" s="44" t="n">
        <f aca="false">F53</f>
        <v>5500</v>
      </c>
    </row>
    <row r="53" customFormat="false" ht="18" hidden="false" customHeight="true" outlineLevel="0" collapsed="false">
      <c r="A53" s="40" t="s">
        <v>189</v>
      </c>
      <c r="B53" s="41" t="s">
        <v>139</v>
      </c>
      <c r="C53" s="42" t="s">
        <v>221</v>
      </c>
      <c r="D53" s="43" t="n">
        <f aca="false">D54</f>
        <v>5500</v>
      </c>
      <c r="E53" s="46" t="s">
        <v>46</v>
      </c>
      <c r="F53" s="44" t="n">
        <f aca="false">F54</f>
        <v>5500</v>
      </c>
    </row>
    <row r="54" customFormat="false" ht="18" hidden="false" customHeight="true" outlineLevel="0" collapsed="false">
      <c r="A54" s="40" t="s">
        <v>200</v>
      </c>
      <c r="B54" s="41" t="s">
        <v>139</v>
      </c>
      <c r="C54" s="42" t="s">
        <v>222</v>
      </c>
      <c r="D54" s="43" t="n">
        <f aca="false">D55</f>
        <v>5500</v>
      </c>
      <c r="E54" s="46" t="s">
        <v>46</v>
      </c>
      <c r="F54" s="44" t="n">
        <f aca="false">F55</f>
        <v>5500</v>
      </c>
    </row>
    <row r="55" customFormat="false" ht="18" hidden="false" customHeight="true" outlineLevel="0" collapsed="false">
      <c r="A55" s="40" t="s">
        <v>206</v>
      </c>
      <c r="B55" s="41" t="s">
        <v>139</v>
      </c>
      <c r="C55" s="42" t="s">
        <v>223</v>
      </c>
      <c r="D55" s="43" t="n">
        <v>5500</v>
      </c>
      <c r="E55" s="46" t="s">
        <v>46</v>
      </c>
      <c r="F55" s="44" t="n">
        <f aca="false">D55</f>
        <v>5500</v>
      </c>
    </row>
    <row r="56" customFormat="false" ht="66" hidden="false" customHeight="true" outlineLevel="0" collapsed="false">
      <c r="A56" s="49" t="s">
        <v>224</v>
      </c>
      <c r="B56" s="50" t="s">
        <v>139</v>
      </c>
      <c r="C56" s="51" t="s">
        <v>225</v>
      </c>
      <c r="D56" s="52" t="n">
        <f aca="false">D57+D61</f>
        <v>24300</v>
      </c>
      <c r="E56" s="52" t="n">
        <f aca="false">E57+E61</f>
        <v>14376</v>
      </c>
      <c r="F56" s="34" t="n">
        <f aca="false">D56-E56</f>
        <v>9924</v>
      </c>
    </row>
    <row r="57" customFormat="false" ht="139.5" hidden="false" customHeight="true" outlineLevel="0" collapsed="false">
      <c r="A57" s="53" t="s">
        <v>226</v>
      </c>
      <c r="B57" s="54" t="s">
        <v>139</v>
      </c>
      <c r="C57" s="55" t="s">
        <v>227</v>
      </c>
      <c r="D57" s="34" t="n">
        <f aca="false">D59</f>
        <v>8700</v>
      </c>
      <c r="E57" s="34" t="n">
        <f aca="false">E59</f>
        <v>6576</v>
      </c>
      <c r="F57" s="34" t="n">
        <f aca="false">F58</f>
        <v>2124</v>
      </c>
    </row>
    <row r="58" customFormat="false" ht="32.25" hidden="false" customHeight="true" outlineLevel="0" collapsed="false">
      <c r="A58" s="53" t="s">
        <v>167</v>
      </c>
      <c r="B58" s="54" t="s">
        <v>139</v>
      </c>
      <c r="C58" s="55" t="s">
        <v>228</v>
      </c>
      <c r="D58" s="34" t="n">
        <f aca="false">D59</f>
        <v>8700</v>
      </c>
      <c r="E58" s="34" t="n">
        <f aca="false">E59</f>
        <v>6576</v>
      </c>
      <c r="F58" s="34" t="n">
        <f aca="false">F59</f>
        <v>2124</v>
      </c>
    </row>
    <row r="59" customFormat="false" ht="35.25" hidden="false" customHeight="true" outlineLevel="0" collapsed="false">
      <c r="A59" s="35" t="s">
        <v>169</v>
      </c>
      <c r="B59" s="36" t="s">
        <v>139</v>
      </c>
      <c r="C59" s="37" t="s">
        <v>229</v>
      </c>
      <c r="D59" s="38" t="n">
        <f aca="false">D60</f>
        <v>8700</v>
      </c>
      <c r="E59" s="71" t="n">
        <f aca="false">E60</f>
        <v>6576</v>
      </c>
      <c r="F59" s="38" t="n">
        <f aca="false">F60</f>
        <v>2124</v>
      </c>
    </row>
    <row r="60" customFormat="false" ht="24" hidden="false" customHeight="true" outlineLevel="0" collapsed="false">
      <c r="A60" s="53" t="s">
        <v>171</v>
      </c>
      <c r="B60" s="54" t="s">
        <v>139</v>
      </c>
      <c r="C60" s="55" t="s">
        <v>230</v>
      </c>
      <c r="D60" s="34" t="n">
        <v>8700</v>
      </c>
      <c r="E60" s="34" t="n">
        <v>6576</v>
      </c>
      <c r="F60" s="34" t="n">
        <f aca="false">D60-E60</f>
        <v>2124</v>
      </c>
    </row>
    <row r="61" customFormat="false" ht="96" hidden="false" customHeight="true" outlineLevel="0" collapsed="false">
      <c r="A61" s="72" t="s">
        <v>231</v>
      </c>
      <c r="B61" s="73" t="n">
        <v>200</v>
      </c>
      <c r="C61" s="42" t="s">
        <v>232</v>
      </c>
      <c r="D61" s="43" t="n">
        <f aca="false">D62</f>
        <v>15600</v>
      </c>
      <c r="E61" s="43" t="n">
        <f aca="false">E62</f>
        <v>7800</v>
      </c>
      <c r="F61" s="44" t="n">
        <f aca="false">D61-E61</f>
        <v>7800</v>
      </c>
    </row>
    <row r="62" customFormat="false" ht="33" hidden="false" customHeight="true" outlineLevel="0" collapsed="false">
      <c r="A62" s="40" t="s">
        <v>233</v>
      </c>
      <c r="B62" s="41" t="n">
        <v>200</v>
      </c>
      <c r="C62" s="42" t="s">
        <v>234</v>
      </c>
      <c r="D62" s="43" t="n">
        <f aca="false">D63</f>
        <v>15600</v>
      </c>
      <c r="E62" s="43" t="n">
        <f aca="false">E63</f>
        <v>7800</v>
      </c>
      <c r="F62" s="44" t="n">
        <f aca="false">D62-E62</f>
        <v>7800</v>
      </c>
    </row>
    <row r="63" customFormat="false" ht="31.5" hidden="false" customHeight="true" outlineLevel="0" collapsed="false">
      <c r="A63" s="40" t="s">
        <v>169</v>
      </c>
      <c r="B63" s="41" t="n">
        <v>200</v>
      </c>
      <c r="C63" s="42" t="s">
        <v>235</v>
      </c>
      <c r="D63" s="43" t="n">
        <f aca="false">D64</f>
        <v>15600</v>
      </c>
      <c r="E63" s="43" t="n">
        <f aca="false">E64</f>
        <v>7800</v>
      </c>
      <c r="F63" s="44" t="n">
        <f aca="false">F64</f>
        <v>7800</v>
      </c>
    </row>
    <row r="64" customFormat="false" ht="18" hidden="false" customHeight="true" outlineLevel="0" collapsed="false">
      <c r="A64" s="45" t="s">
        <v>236</v>
      </c>
      <c r="B64" s="41" t="s">
        <v>139</v>
      </c>
      <c r="C64" s="42" t="s">
        <v>237</v>
      </c>
      <c r="D64" s="43" t="n">
        <v>15600</v>
      </c>
      <c r="E64" s="43" t="n">
        <v>7800</v>
      </c>
      <c r="F64" s="44" t="n">
        <f aca="false">D64-E64</f>
        <v>7800</v>
      </c>
    </row>
    <row r="65" customFormat="false" ht="4.6" hidden="true" customHeight="true" outlineLevel="0" collapsed="false">
      <c r="A65" s="45" t="s">
        <v>173</v>
      </c>
      <c r="B65" s="41" t="s">
        <v>139</v>
      </c>
      <c r="C65" s="42" t="s">
        <v>217</v>
      </c>
      <c r="D65" s="43" t="n">
        <f aca="false">D66</f>
        <v>0</v>
      </c>
      <c r="E65" s="43" t="str">
        <f aca="false">E66</f>
        <v>-</v>
      </c>
      <c r="F65" s="44" t="n">
        <f aca="false">D65</f>
        <v>0</v>
      </c>
    </row>
    <row r="66" customFormat="false" ht="19.5" hidden="true" customHeight="true" outlineLevel="0" collapsed="false">
      <c r="A66" s="40" t="s">
        <v>175</v>
      </c>
      <c r="B66" s="41" t="s">
        <v>139</v>
      </c>
      <c r="C66" s="42" t="s">
        <v>218</v>
      </c>
      <c r="D66" s="43" t="n">
        <f aca="false">D67+D71</f>
        <v>0</v>
      </c>
      <c r="E66" s="43" t="str">
        <f aca="false">E67</f>
        <v>-</v>
      </c>
      <c r="F66" s="44" t="n">
        <f aca="false">D66</f>
        <v>0</v>
      </c>
    </row>
    <row r="67" customFormat="false" ht="84.75" hidden="true" customHeight="true" outlineLevel="0" collapsed="false">
      <c r="A67" s="40" t="s">
        <v>238</v>
      </c>
      <c r="B67" s="41" t="s">
        <v>139</v>
      </c>
      <c r="C67" s="42" t="s">
        <v>239</v>
      </c>
      <c r="D67" s="43" t="n">
        <f aca="false">D70</f>
        <v>0</v>
      </c>
      <c r="E67" s="43" t="str">
        <f aca="false">E70</f>
        <v>-</v>
      </c>
      <c r="F67" s="44" t="n">
        <f aca="false">F68</f>
        <v>0</v>
      </c>
    </row>
    <row r="68" customFormat="false" ht="32.25" hidden="true" customHeight="true" outlineLevel="0" collapsed="false">
      <c r="A68" s="40" t="s">
        <v>167</v>
      </c>
      <c r="B68" s="41" t="s">
        <v>139</v>
      </c>
      <c r="C68" s="42" t="s">
        <v>240</v>
      </c>
      <c r="D68" s="43" t="n">
        <f aca="false">D69</f>
        <v>0</v>
      </c>
      <c r="E68" s="43" t="str">
        <f aca="false">E69</f>
        <v>-</v>
      </c>
      <c r="F68" s="44" t="n">
        <f aca="false">F69</f>
        <v>0</v>
      </c>
    </row>
    <row r="69" customFormat="false" ht="31.5" hidden="true" customHeight="true" outlineLevel="0" collapsed="false">
      <c r="A69" s="40" t="s">
        <v>169</v>
      </c>
      <c r="B69" s="41" t="s">
        <v>139</v>
      </c>
      <c r="C69" s="47" t="s">
        <v>241</v>
      </c>
      <c r="D69" s="43" t="n">
        <f aca="false">D70</f>
        <v>0</v>
      </c>
      <c r="E69" s="43" t="str">
        <f aca="false">E70</f>
        <v>-</v>
      </c>
      <c r="F69" s="44" t="n">
        <f aca="false">F70</f>
        <v>0</v>
      </c>
    </row>
    <row r="70" customFormat="false" ht="20.25" hidden="true" customHeight="true" outlineLevel="0" collapsed="false">
      <c r="A70" s="40" t="s">
        <v>171</v>
      </c>
      <c r="B70" s="41" t="s">
        <v>139</v>
      </c>
      <c r="C70" s="42" t="s">
        <v>242</v>
      </c>
      <c r="D70" s="43" t="n">
        <v>0</v>
      </c>
      <c r="E70" s="43" t="s">
        <v>46</v>
      </c>
      <c r="F70" s="44" t="n">
        <f aca="false">D70</f>
        <v>0</v>
      </c>
    </row>
    <row r="71" customFormat="false" ht="2.25" hidden="true" customHeight="true" outlineLevel="0" collapsed="false">
      <c r="A71" s="40" t="s">
        <v>219</v>
      </c>
      <c r="B71" s="41" t="n">
        <v>200</v>
      </c>
      <c r="C71" s="42" t="s">
        <v>220</v>
      </c>
      <c r="D71" s="43" t="n">
        <f aca="false">D74</f>
        <v>0</v>
      </c>
      <c r="E71" s="43" t="str">
        <f aca="false">E74</f>
        <v>-</v>
      </c>
      <c r="F71" s="44" t="n">
        <v>0</v>
      </c>
    </row>
    <row r="72" customFormat="false" ht="27.75" hidden="true" customHeight="true" outlineLevel="0" collapsed="false">
      <c r="A72" s="40" t="s">
        <v>189</v>
      </c>
      <c r="B72" s="41" t="n">
        <v>200</v>
      </c>
      <c r="C72" s="42" t="s">
        <v>221</v>
      </c>
      <c r="D72" s="43" t="n">
        <f aca="false">D73</f>
        <v>0</v>
      </c>
      <c r="E72" s="43" t="str">
        <f aca="false">E73</f>
        <v>-</v>
      </c>
      <c r="F72" s="44" t="n">
        <v>0</v>
      </c>
    </row>
    <row r="73" customFormat="false" ht="30" hidden="true" customHeight="true" outlineLevel="0" collapsed="false">
      <c r="A73" s="40" t="s">
        <v>200</v>
      </c>
      <c r="B73" s="41" t="n">
        <v>200</v>
      </c>
      <c r="C73" s="42" t="s">
        <v>222</v>
      </c>
      <c r="D73" s="43" t="n">
        <f aca="false">D74</f>
        <v>0</v>
      </c>
      <c r="E73" s="43" t="str">
        <f aca="false">E74</f>
        <v>-</v>
      </c>
      <c r="F73" s="44" t="n">
        <v>0</v>
      </c>
    </row>
    <row r="74" customFormat="false" ht="51.75" hidden="true" customHeight="true" outlineLevel="0" collapsed="false">
      <c r="A74" s="40" t="s">
        <v>206</v>
      </c>
      <c r="B74" s="41" t="n">
        <v>200</v>
      </c>
      <c r="C74" s="42" t="s">
        <v>223</v>
      </c>
      <c r="D74" s="43" t="n">
        <v>0</v>
      </c>
      <c r="E74" s="43" t="s">
        <v>46</v>
      </c>
      <c r="F74" s="44" t="n">
        <v>0</v>
      </c>
    </row>
    <row r="75" customFormat="false" ht="18" hidden="false" customHeight="true" outlineLevel="0" collapsed="false">
      <c r="A75" s="64" t="s">
        <v>243</v>
      </c>
      <c r="B75" s="41" t="s">
        <v>139</v>
      </c>
      <c r="C75" s="65" t="s">
        <v>244</v>
      </c>
      <c r="D75" s="43" t="n">
        <f aca="false">D76</f>
        <v>231100</v>
      </c>
      <c r="E75" s="43" t="n">
        <f aca="false">E76</f>
        <v>134251.54</v>
      </c>
      <c r="F75" s="44" t="n">
        <f aca="false">F76</f>
        <v>73878.74</v>
      </c>
    </row>
    <row r="76" customFormat="false" ht="22.5" hidden="false" customHeight="true" outlineLevel="0" collapsed="false">
      <c r="A76" s="40" t="s">
        <v>245</v>
      </c>
      <c r="B76" s="41" t="s">
        <v>139</v>
      </c>
      <c r="C76" s="42" t="s">
        <v>246</v>
      </c>
      <c r="D76" s="43" t="n">
        <f aca="false">D77</f>
        <v>231100</v>
      </c>
      <c r="E76" s="43" t="n">
        <f aca="false">E77</f>
        <v>134251.54</v>
      </c>
      <c r="F76" s="44" t="n">
        <f aca="false">F77</f>
        <v>73878.74</v>
      </c>
    </row>
    <row r="77" customFormat="false" ht="36.75" hidden="false" customHeight="true" outlineLevel="0" collapsed="false">
      <c r="A77" s="40" t="s">
        <v>173</v>
      </c>
      <c r="B77" s="41" t="s">
        <v>139</v>
      </c>
      <c r="C77" s="42" t="s">
        <v>247</v>
      </c>
      <c r="D77" s="43" t="n">
        <f aca="false">D78</f>
        <v>231100</v>
      </c>
      <c r="E77" s="43" t="n">
        <f aca="false">E78</f>
        <v>134251.54</v>
      </c>
      <c r="F77" s="44" t="n">
        <f aca="false">F78</f>
        <v>73878.74</v>
      </c>
    </row>
    <row r="78" customFormat="false" ht="18" hidden="false" customHeight="true" outlineLevel="0" collapsed="false">
      <c r="A78" s="40" t="s">
        <v>175</v>
      </c>
      <c r="B78" s="41" t="s">
        <v>139</v>
      </c>
      <c r="C78" s="42" t="s">
        <v>248</v>
      </c>
      <c r="D78" s="43" t="n">
        <f aca="false">D79</f>
        <v>231100</v>
      </c>
      <c r="E78" s="43" t="n">
        <f aca="false">E79</f>
        <v>134251.54</v>
      </c>
      <c r="F78" s="44" t="n">
        <f aca="false">F79</f>
        <v>73878.74</v>
      </c>
    </row>
    <row r="79" customFormat="false" ht="60" hidden="false" customHeight="true" outlineLevel="0" collapsed="false">
      <c r="A79" s="40" t="s">
        <v>249</v>
      </c>
      <c r="B79" s="41" t="s">
        <v>139</v>
      </c>
      <c r="C79" s="42" t="s">
        <v>250</v>
      </c>
      <c r="D79" s="43" t="n">
        <f aca="false">D81</f>
        <v>231100</v>
      </c>
      <c r="E79" s="43" t="n">
        <f aca="false">E81</f>
        <v>134251.54</v>
      </c>
      <c r="F79" s="44" t="n">
        <f aca="false">F80</f>
        <v>73878.74</v>
      </c>
    </row>
    <row r="80" customFormat="false" ht="60.75" hidden="false" customHeight="true" outlineLevel="0" collapsed="false">
      <c r="A80" s="40" t="s">
        <v>152</v>
      </c>
      <c r="B80" s="41" t="s">
        <v>139</v>
      </c>
      <c r="C80" s="42" t="s">
        <v>251</v>
      </c>
      <c r="D80" s="43" t="n">
        <f aca="false">D81</f>
        <v>231100</v>
      </c>
      <c r="E80" s="43" t="n">
        <f aca="false">E81</f>
        <v>134251.54</v>
      </c>
      <c r="F80" s="44" t="n">
        <f aca="false">F81</f>
        <v>73878.74</v>
      </c>
    </row>
    <row r="81" customFormat="false" ht="27.75" hidden="false" customHeight="true" outlineLevel="0" collapsed="false">
      <c r="A81" s="40" t="s">
        <v>154</v>
      </c>
      <c r="B81" s="41" t="s">
        <v>139</v>
      </c>
      <c r="C81" s="42" t="s">
        <v>252</v>
      </c>
      <c r="D81" s="43" t="n">
        <f aca="false">D82+D83</f>
        <v>231100</v>
      </c>
      <c r="E81" s="43" t="n">
        <f aca="false">E82+E83</f>
        <v>134251.54</v>
      </c>
      <c r="F81" s="44" t="n">
        <f aca="false">F82</f>
        <v>73878.74</v>
      </c>
    </row>
    <row r="82" customFormat="false" ht="30.75" hidden="false" customHeight="true" outlineLevel="0" collapsed="false">
      <c r="A82" s="40" t="s">
        <v>156</v>
      </c>
      <c r="B82" s="41" t="s">
        <v>139</v>
      </c>
      <c r="C82" s="42" t="s">
        <v>253</v>
      </c>
      <c r="D82" s="43" t="n">
        <v>177200</v>
      </c>
      <c r="E82" s="43" t="n">
        <v>103321.26</v>
      </c>
      <c r="F82" s="44" t="n">
        <f aca="false">D82-E82</f>
        <v>73878.74</v>
      </c>
    </row>
    <row r="83" customFormat="false" ht="39" hidden="false" customHeight="true" outlineLevel="0" collapsed="false">
      <c r="A83" s="40" t="s">
        <v>160</v>
      </c>
      <c r="B83" s="41" t="s">
        <v>139</v>
      </c>
      <c r="C83" s="42" t="s">
        <v>254</v>
      </c>
      <c r="D83" s="43" t="n">
        <v>53900</v>
      </c>
      <c r="E83" s="43" t="n">
        <v>30930.28</v>
      </c>
      <c r="F83" s="44" t="n">
        <f aca="false">D83-E83</f>
        <v>22969.72</v>
      </c>
    </row>
    <row r="84" customFormat="false" ht="29.25" hidden="false" customHeight="true" outlineLevel="0" collapsed="false">
      <c r="A84" s="64" t="s">
        <v>255</v>
      </c>
      <c r="B84" s="41" t="s">
        <v>139</v>
      </c>
      <c r="C84" s="65" t="s">
        <v>256</v>
      </c>
      <c r="D84" s="43" t="n">
        <f aca="false">D97+D85</f>
        <v>7000</v>
      </c>
      <c r="E84" s="43" t="n">
        <f aca="false">E97</f>
        <v>3400</v>
      </c>
      <c r="F84" s="44" t="n">
        <f aca="false">D84-E84</f>
        <v>3600</v>
      </c>
    </row>
    <row r="85" customFormat="false" ht="43.5" hidden="true" customHeight="true" outlineLevel="0" collapsed="false">
      <c r="A85" s="40" t="s">
        <v>257</v>
      </c>
      <c r="B85" s="41" t="s">
        <v>139</v>
      </c>
      <c r="C85" s="42" t="s">
        <v>258</v>
      </c>
      <c r="D85" s="43" t="n">
        <f aca="false">D86</f>
        <v>0</v>
      </c>
      <c r="E85" s="43" t="str">
        <f aca="false">E86</f>
        <v>-</v>
      </c>
      <c r="F85" s="44" t="n">
        <f aca="false">D85</f>
        <v>0</v>
      </c>
    </row>
    <row r="86" customFormat="false" ht="53.25" hidden="true" customHeight="true" outlineLevel="0" collapsed="false">
      <c r="A86" s="40" t="s">
        <v>259</v>
      </c>
      <c r="B86" s="41" t="s">
        <v>139</v>
      </c>
      <c r="C86" s="42" t="s">
        <v>260</v>
      </c>
      <c r="D86" s="43" t="n">
        <f aca="false">D87</f>
        <v>0</v>
      </c>
      <c r="E86" s="43" t="str">
        <f aca="false">E87</f>
        <v>-</v>
      </c>
      <c r="F86" s="44" t="n">
        <f aca="false">D86</f>
        <v>0</v>
      </c>
    </row>
    <row r="87" customFormat="false" ht="70.5" hidden="true" customHeight="true" outlineLevel="0" collapsed="false">
      <c r="A87" s="40" t="s">
        <v>261</v>
      </c>
      <c r="B87" s="41" t="s">
        <v>139</v>
      </c>
      <c r="C87" s="42" t="s">
        <v>262</v>
      </c>
      <c r="D87" s="43" t="n">
        <f aca="false">D88</f>
        <v>0</v>
      </c>
      <c r="E87" s="43" t="str">
        <f aca="false">E88</f>
        <v>-</v>
      </c>
      <c r="F87" s="44" t="n">
        <f aca="false">D87</f>
        <v>0</v>
      </c>
      <c r="I87" s="74"/>
      <c r="J87" s="74"/>
      <c r="K87" s="74"/>
      <c r="L87" s="74"/>
      <c r="M87" s="74"/>
      <c r="N87" s="74"/>
    </row>
    <row r="88" customFormat="false" ht="90.75" hidden="true" customHeight="true" outlineLevel="0" collapsed="false">
      <c r="A88" s="40" t="s">
        <v>263</v>
      </c>
      <c r="B88" s="41" t="s">
        <v>139</v>
      </c>
      <c r="C88" s="42" t="s">
        <v>264</v>
      </c>
      <c r="D88" s="43" t="n">
        <f aca="false">D90</f>
        <v>0</v>
      </c>
      <c r="E88" s="43" t="str">
        <f aca="false">E90</f>
        <v>-</v>
      </c>
      <c r="F88" s="44" t="n">
        <f aca="false">D88</f>
        <v>0</v>
      </c>
    </row>
    <row r="89" customFormat="false" ht="33.75" hidden="true" customHeight="true" outlineLevel="0" collapsed="false">
      <c r="A89" s="40" t="s">
        <v>233</v>
      </c>
      <c r="B89" s="41" t="s">
        <v>139</v>
      </c>
      <c r="C89" s="42" t="s">
        <v>265</v>
      </c>
      <c r="D89" s="43" t="n">
        <f aca="false">D90</f>
        <v>0</v>
      </c>
      <c r="E89" s="43" t="str">
        <f aca="false">E90</f>
        <v>-</v>
      </c>
      <c r="F89" s="44" t="n">
        <f aca="false">D89</f>
        <v>0</v>
      </c>
    </row>
    <row r="90" customFormat="false" ht="42.75" hidden="true" customHeight="true" outlineLevel="0" collapsed="false">
      <c r="A90" s="40" t="s">
        <v>169</v>
      </c>
      <c r="B90" s="41" t="s">
        <v>139</v>
      </c>
      <c r="C90" s="42" t="s">
        <v>266</v>
      </c>
      <c r="D90" s="43" t="n">
        <f aca="false">D91</f>
        <v>0</v>
      </c>
      <c r="E90" s="43" t="str">
        <f aca="false">E91</f>
        <v>-</v>
      </c>
      <c r="F90" s="44" t="n">
        <f aca="false">D90</f>
        <v>0</v>
      </c>
    </row>
    <row r="91" customFormat="false" ht="40.5" hidden="true" customHeight="true" outlineLevel="0" collapsed="false">
      <c r="A91" s="40" t="s">
        <v>171</v>
      </c>
      <c r="B91" s="41" t="s">
        <v>139</v>
      </c>
      <c r="C91" s="42" t="s">
        <v>267</v>
      </c>
      <c r="D91" s="43" t="n">
        <f aca="false">D92</f>
        <v>0</v>
      </c>
      <c r="E91" s="43" t="s">
        <v>46</v>
      </c>
      <c r="F91" s="44" t="n">
        <f aca="false">D91</f>
        <v>0</v>
      </c>
    </row>
    <row r="92" customFormat="false" ht="70.5" hidden="true" customHeight="true" outlineLevel="0" collapsed="false">
      <c r="A92" s="40" t="s">
        <v>268</v>
      </c>
      <c r="B92" s="41" t="s">
        <v>139</v>
      </c>
      <c r="C92" s="42" t="s">
        <v>269</v>
      </c>
      <c r="D92" s="43" t="n">
        <f aca="false">D93</f>
        <v>0</v>
      </c>
      <c r="E92" s="43" t="s">
        <v>46</v>
      </c>
      <c r="F92" s="44" t="n">
        <f aca="false">D92</f>
        <v>0</v>
      </c>
    </row>
    <row r="93" customFormat="false" ht="73.5" hidden="true" customHeight="true" outlineLevel="0" collapsed="false">
      <c r="A93" s="40" t="s">
        <v>270</v>
      </c>
      <c r="B93" s="41" t="s">
        <v>139</v>
      </c>
      <c r="C93" s="42" t="s">
        <v>271</v>
      </c>
      <c r="D93" s="43" t="n">
        <f aca="false">D94</f>
        <v>0</v>
      </c>
      <c r="E93" s="43" t="s">
        <v>46</v>
      </c>
      <c r="F93" s="44" t="n">
        <f aca="false">D93</f>
        <v>0</v>
      </c>
    </row>
    <row r="94" customFormat="false" ht="36" hidden="true" customHeight="true" outlineLevel="0" collapsed="false">
      <c r="A94" s="40" t="s">
        <v>272</v>
      </c>
      <c r="B94" s="41" t="s">
        <v>139</v>
      </c>
      <c r="C94" s="42" t="s">
        <v>273</v>
      </c>
      <c r="D94" s="43" t="n">
        <f aca="false">D95</f>
        <v>0</v>
      </c>
      <c r="E94" s="43" t="s">
        <v>46</v>
      </c>
      <c r="F94" s="44" t="n">
        <f aca="false">D94</f>
        <v>0</v>
      </c>
    </row>
    <row r="95" customFormat="false" ht="28.5" hidden="true" customHeight="true" outlineLevel="0" collapsed="false">
      <c r="A95" s="40" t="s">
        <v>169</v>
      </c>
      <c r="B95" s="41" t="s">
        <v>139</v>
      </c>
      <c r="C95" s="42" t="s">
        <v>274</v>
      </c>
      <c r="D95" s="43" t="n">
        <f aca="false">D96</f>
        <v>0</v>
      </c>
      <c r="E95" s="43" t="s">
        <v>46</v>
      </c>
      <c r="F95" s="44" t="n">
        <f aca="false">D95</f>
        <v>0</v>
      </c>
    </row>
    <row r="96" customFormat="false" ht="36.75" hidden="true" customHeight="true" outlineLevel="0" collapsed="false">
      <c r="A96" s="40" t="s">
        <v>275</v>
      </c>
      <c r="B96" s="41" t="s">
        <v>139</v>
      </c>
      <c r="C96" s="42" t="s">
        <v>276</v>
      </c>
      <c r="D96" s="43" t="n">
        <v>0</v>
      </c>
      <c r="E96" s="43" t="s">
        <v>46</v>
      </c>
      <c r="F96" s="44" t="n">
        <f aca="false">D96</f>
        <v>0</v>
      </c>
    </row>
    <row r="97" customFormat="false" ht="16.5" hidden="false" customHeight="true" outlineLevel="0" collapsed="false">
      <c r="A97" s="40" t="s">
        <v>277</v>
      </c>
      <c r="B97" s="41" t="s">
        <v>139</v>
      </c>
      <c r="C97" s="65" t="s">
        <v>278</v>
      </c>
      <c r="D97" s="43" t="n">
        <f aca="false">D98</f>
        <v>7000</v>
      </c>
      <c r="E97" s="43" t="n">
        <f aca="false">E98</f>
        <v>3400</v>
      </c>
      <c r="F97" s="44" t="n">
        <f aca="false">D97-E97</f>
        <v>3600</v>
      </c>
    </row>
    <row r="98" customFormat="false" ht="54" hidden="false" customHeight="true" outlineLevel="0" collapsed="false">
      <c r="A98" s="40" t="s">
        <v>259</v>
      </c>
      <c r="B98" s="41" t="s">
        <v>139</v>
      </c>
      <c r="C98" s="42" t="s">
        <v>279</v>
      </c>
      <c r="D98" s="43" t="n">
        <f aca="false">D99</f>
        <v>7000</v>
      </c>
      <c r="E98" s="43" t="n">
        <f aca="false">E99</f>
        <v>3400</v>
      </c>
      <c r="F98" s="44" t="n">
        <f aca="false">D98-E98</f>
        <v>3600</v>
      </c>
    </row>
    <row r="99" customFormat="false" ht="63.75" hidden="false" customHeight="true" outlineLevel="0" collapsed="false">
      <c r="A99" s="40" t="s">
        <v>280</v>
      </c>
      <c r="B99" s="41" t="s">
        <v>139</v>
      </c>
      <c r="C99" s="42" t="s">
        <v>281</v>
      </c>
      <c r="D99" s="43" t="n">
        <f aca="false">D100</f>
        <v>7000</v>
      </c>
      <c r="E99" s="43" t="n">
        <f aca="false">E100</f>
        <v>3400</v>
      </c>
      <c r="F99" s="44" t="n">
        <f aca="false">D99-E99</f>
        <v>3600</v>
      </c>
    </row>
    <row r="100" customFormat="false" ht="84.75" hidden="false" customHeight="true" outlineLevel="0" collapsed="false">
      <c r="A100" s="40" t="s">
        <v>282</v>
      </c>
      <c r="B100" s="42" t="s">
        <v>139</v>
      </c>
      <c r="C100" s="42" t="s">
        <v>283</v>
      </c>
      <c r="D100" s="43" t="n">
        <f aca="false">D101</f>
        <v>7000</v>
      </c>
      <c r="E100" s="43" t="n">
        <f aca="false">E101</f>
        <v>3400</v>
      </c>
      <c r="F100" s="44" t="n">
        <f aca="false">D100-E100</f>
        <v>3600</v>
      </c>
    </row>
    <row r="101" customFormat="false" ht="30" hidden="false" customHeight="true" outlineLevel="0" collapsed="false">
      <c r="A101" s="40" t="s">
        <v>233</v>
      </c>
      <c r="B101" s="42" t="s">
        <v>139</v>
      </c>
      <c r="C101" s="42" t="s">
        <v>284</v>
      </c>
      <c r="D101" s="43" t="n">
        <f aca="false">D102</f>
        <v>7000</v>
      </c>
      <c r="E101" s="43" t="n">
        <f aca="false">E102</f>
        <v>3400</v>
      </c>
      <c r="F101" s="44" t="n">
        <f aca="false">D101-E101</f>
        <v>3600</v>
      </c>
    </row>
    <row r="102" customFormat="false" ht="32.25" hidden="false" customHeight="true" outlineLevel="0" collapsed="false">
      <c r="A102" s="40" t="s">
        <v>169</v>
      </c>
      <c r="B102" s="42" t="s">
        <v>139</v>
      </c>
      <c r="C102" s="42" t="s">
        <v>285</v>
      </c>
      <c r="D102" s="43" t="n">
        <f aca="false">D103</f>
        <v>7000</v>
      </c>
      <c r="E102" s="43" t="n">
        <f aca="false">E103</f>
        <v>3400</v>
      </c>
      <c r="F102" s="44" t="n">
        <f aca="false">D102-E102</f>
        <v>3600</v>
      </c>
    </row>
    <row r="103" customFormat="false" ht="20.45" hidden="false" customHeight="true" outlineLevel="0" collapsed="false">
      <c r="A103" s="40" t="s">
        <v>171</v>
      </c>
      <c r="B103" s="41" t="s">
        <v>139</v>
      </c>
      <c r="C103" s="42" t="s">
        <v>286</v>
      </c>
      <c r="D103" s="43" t="n">
        <v>7000</v>
      </c>
      <c r="E103" s="43" t="n">
        <v>3400</v>
      </c>
      <c r="F103" s="44" t="n">
        <f aca="false">D103-E103</f>
        <v>3600</v>
      </c>
    </row>
    <row r="104" customFormat="false" ht="18.75" hidden="false" customHeight="true" outlineLevel="0" collapsed="false">
      <c r="A104" s="64" t="s">
        <v>287</v>
      </c>
      <c r="B104" s="41" t="s">
        <v>139</v>
      </c>
      <c r="C104" s="65" t="s">
        <v>288</v>
      </c>
      <c r="D104" s="43" t="n">
        <f aca="false">D105+D125</f>
        <v>663700</v>
      </c>
      <c r="E104" s="43" t="n">
        <f aca="false">E105+E126</f>
        <v>459753.26</v>
      </c>
      <c r="F104" s="38" t="n">
        <f aca="false">D104-E104</f>
        <v>203946.74</v>
      </c>
    </row>
    <row r="105" customFormat="false" ht="19.5" hidden="false" customHeight="true" outlineLevel="0" collapsed="false">
      <c r="A105" s="64" t="s">
        <v>289</v>
      </c>
      <c r="B105" s="41" t="s">
        <v>139</v>
      </c>
      <c r="C105" s="42" t="s">
        <v>290</v>
      </c>
      <c r="D105" s="43" t="n">
        <f aca="false">D106</f>
        <v>648700</v>
      </c>
      <c r="E105" s="43" t="n">
        <f aca="false">E106</f>
        <v>444753.26</v>
      </c>
      <c r="F105" s="38" t="n">
        <f aca="false">D105-E105</f>
        <v>203946.74</v>
      </c>
    </row>
    <row r="106" customFormat="false" ht="30.75" hidden="false" customHeight="true" outlineLevel="0" collapsed="false">
      <c r="A106" s="40" t="s">
        <v>291</v>
      </c>
      <c r="B106" s="41" t="s">
        <v>139</v>
      </c>
      <c r="C106" s="42" t="s">
        <v>292</v>
      </c>
      <c r="D106" s="43" t="n">
        <f aca="false">D107+D120</f>
        <v>648700</v>
      </c>
      <c r="E106" s="43" t="n">
        <f aca="false">E107+E120</f>
        <v>444753.26</v>
      </c>
      <c r="F106" s="38" t="n">
        <f aca="false">F107</f>
        <v>203946.74</v>
      </c>
    </row>
    <row r="107" customFormat="false" ht="50.25" hidden="false" customHeight="true" outlineLevel="0" collapsed="false">
      <c r="A107" s="40" t="s">
        <v>293</v>
      </c>
      <c r="B107" s="41" t="s">
        <v>139</v>
      </c>
      <c r="C107" s="42" t="s">
        <v>294</v>
      </c>
      <c r="D107" s="43" t="n">
        <f aca="false">D108+D112+D116</f>
        <v>628700</v>
      </c>
      <c r="E107" s="43" t="n">
        <f aca="false">E108+E112</f>
        <v>424753.26</v>
      </c>
      <c r="F107" s="38" t="n">
        <f aca="false">D107-E107</f>
        <v>203946.74</v>
      </c>
    </row>
    <row r="108" customFormat="false" ht="90.75" hidden="false" customHeight="true" outlineLevel="0" collapsed="false">
      <c r="A108" s="49" t="s">
        <v>295</v>
      </c>
      <c r="B108" s="50" t="s">
        <v>139</v>
      </c>
      <c r="C108" s="51" t="s">
        <v>296</v>
      </c>
      <c r="D108" s="52" t="n">
        <f aca="false">D110</f>
        <v>568700</v>
      </c>
      <c r="E108" s="52" t="n">
        <f aca="false">E110</f>
        <v>375496.59</v>
      </c>
      <c r="F108" s="38" t="n">
        <f aca="false">F109</f>
        <v>193203.41</v>
      </c>
    </row>
    <row r="109" customFormat="false" ht="34.5" hidden="false" customHeight="true" outlineLevel="0" collapsed="false">
      <c r="A109" s="53" t="s">
        <v>233</v>
      </c>
      <c r="B109" s="54" t="s">
        <v>139</v>
      </c>
      <c r="C109" s="55" t="s">
        <v>297</v>
      </c>
      <c r="D109" s="34" t="n">
        <f aca="false">D110</f>
        <v>568700</v>
      </c>
      <c r="E109" s="34" t="n">
        <f aca="false">E110</f>
        <v>375496.59</v>
      </c>
      <c r="F109" s="38" t="n">
        <f aca="false">F110</f>
        <v>193203.41</v>
      </c>
    </row>
    <row r="110" customFormat="false" ht="33" hidden="false" customHeight="true" outlineLevel="0" collapsed="false">
      <c r="A110" s="53" t="s">
        <v>169</v>
      </c>
      <c r="B110" s="54" t="s">
        <v>139</v>
      </c>
      <c r="C110" s="55" t="s">
        <v>298</v>
      </c>
      <c r="D110" s="34" t="n">
        <f aca="false">D111</f>
        <v>568700</v>
      </c>
      <c r="E110" s="34" t="n">
        <f aca="false">E111</f>
        <v>375496.59</v>
      </c>
      <c r="F110" s="38" t="n">
        <f aca="false">F111</f>
        <v>193203.41</v>
      </c>
    </row>
    <row r="111" customFormat="false" ht="18.6" hidden="false" customHeight="true" outlineLevel="0" collapsed="false">
      <c r="A111" s="35" t="s">
        <v>171</v>
      </c>
      <c r="B111" s="36" t="s">
        <v>139</v>
      </c>
      <c r="C111" s="37" t="s">
        <v>299</v>
      </c>
      <c r="D111" s="38" t="n">
        <v>568700</v>
      </c>
      <c r="E111" s="71" t="n">
        <v>375496.59</v>
      </c>
      <c r="F111" s="38" t="n">
        <f aca="false">D111-E111</f>
        <v>193203.41</v>
      </c>
    </row>
    <row r="112" customFormat="false" ht="63.2" hidden="false" customHeight="true" outlineLevel="0" collapsed="false">
      <c r="A112" s="53" t="s">
        <v>300</v>
      </c>
      <c r="B112" s="54" t="s">
        <v>139</v>
      </c>
      <c r="C112" s="55" t="s">
        <v>301</v>
      </c>
      <c r="D112" s="34" t="n">
        <f aca="false">D114</f>
        <v>50000</v>
      </c>
      <c r="E112" s="34" t="n">
        <f aca="false">E114</f>
        <v>49256.67</v>
      </c>
      <c r="F112" s="34" t="n">
        <f aca="false">F114</f>
        <v>743.330000000002</v>
      </c>
    </row>
    <row r="113" customFormat="false" ht="31.5" hidden="false" customHeight="true" outlineLevel="0" collapsed="false">
      <c r="A113" s="40" t="s">
        <v>302</v>
      </c>
      <c r="B113" s="41" t="s">
        <v>139</v>
      </c>
      <c r="C113" s="42" t="s">
        <v>303</v>
      </c>
      <c r="D113" s="43" t="n">
        <f aca="false">D114</f>
        <v>50000</v>
      </c>
      <c r="E113" s="43" t="n">
        <f aca="false">E114</f>
        <v>49256.67</v>
      </c>
      <c r="F113" s="44" t="n">
        <f aca="false">F114</f>
        <v>743.330000000002</v>
      </c>
    </row>
    <row r="114" customFormat="false" ht="35.25" hidden="false" customHeight="true" outlineLevel="0" collapsed="false">
      <c r="A114" s="40" t="s">
        <v>169</v>
      </c>
      <c r="B114" s="41" t="s">
        <v>139</v>
      </c>
      <c r="C114" s="42" t="s">
        <v>304</v>
      </c>
      <c r="D114" s="43" t="n">
        <f aca="false">D115</f>
        <v>50000</v>
      </c>
      <c r="E114" s="43" t="n">
        <f aca="false">E115</f>
        <v>49256.67</v>
      </c>
      <c r="F114" s="44" t="n">
        <f aca="false">F115</f>
        <v>743.330000000002</v>
      </c>
    </row>
    <row r="115" customFormat="false" ht="19.9" hidden="false" customHeight="true" outlineLevel="0" collapsed="false">
      <c r="A115" s="40" t="s">
        <v>236</v>
      </c>
      <c r="B115" s="41" t="s">
        <v>139</v>
      </c>
      <c r="C115" s="42" t="s">
        <v>305</v>
      </c>
      <c r="D115" s="43" t="n">
        <v>50000</v>
      </c>
      <c r="E115" s="43" t="n">
        <v>49256.67</v>
      </c>
      <c r="F115" s="44" t="n">
        <f aca="false">D115-E115</f>
        <v>743.330000000002</v>
      </c>
    </row>
    <row r="116" customFormat="false" ht="61.5" hidden="false" customHeight="true" outlineLevel="0" collapsed="false">
      <c r="A116" s="45" t="s">
        <v>306</v>
      </c>
      <c r="B116" s="41" t="s">
        <v>139</v>
      </c>
      <c r="C116" s="42" t="s">
        <v>307</v>
      </c>
      <c r="D116" s="43" t="n">
        <f aca="false">D118</f>
        <v>10000</v>
      </c>
      <c r="E116" s="43" t="str">
        <f aca="false">E118</f>
        <v>-</v>
      </c>
      <c r="F116" s="44" t="n">
        <f aca="false">F118</f>
        <v>10000</v>
      </c>
    </row>
    <row r="117" customFormat="false" ht="31.5" hidden="false" customHeight="true" outlineLevel="0" collapsed="false">
      <c r="A117" s="45" t="s">
        <v>167</v>
      </c>
      <c r="B117" s="41" t="s">
        <v>139</v>
      </c>
      <c r="C117" s="42" t="s">
        <v>308</v>
      </c>
      <c r="D117" s="43" t="n">
        <f aca="false">D118</f>
        <v>10000</v>
      </c>
      <c r="E117" s="43" t="str">
        <f aca="false">E118</f>
        <v>-</v>
      </c>
      <c r="F117" s="44" t="n">
        <f aca="false">F118</f>
        <v>10000</v>
      </c>
    </row>
    <row r="118" customFormat="false" ht="29.25" hidden="false" customHeight="true" outlineLevel="0" collapsed="false">
      <c r="A118" s="40" t="s">
        <v>169</v>
      </c>
      <c r="B118" s="41" t="s">
        <v>139</v>
      </c>
      <c r="C118" s="42" t="s">
        <v>309</v>
      </c>
      <c r="D118" s="43" t="n">
        <f aca="false">D119</f>
        <v>10000</v>
      </c>
      <c r="E118" s="43" t="str">
        <f aca="false">E119</f>
        <v>-</v>
      </c>
      <c r="F118" s="44" t="n">
        <f aca="false">F119</f>
        <v>10000</v>
      </c>
    </row>
    <row r="119" customFormat="false" ht="20.25" hidden="false" customHeight="true" outlineLevel="0" collapsed="false">
      <c r="A119" s="40" t="s">
        <v>236</v>
      </c>
      <c r="B119" s="41" t="s">
        <v>139</v>
      </c>
      <c r="C119" s="42" t="s">
        <v>310</v>
      </c>
      <c r="D119" s="43" t="n">
        <v>10000</v>
      </c>
      <c r="E119" s="43" t="s">
        <v>46</v>
      </c>
      <c r="F119" s="44" t="n">
        <f aca="false">D119</f>
        <v>10000</v>
      </c>
    </row>
    <row r="120" customFormat="false" ht="60.75" hidden="false" customHeight="true" outlineLevel="0" collapsed="false">
      <c r="A120" s="40" t="s">
        <v>311</v>
      </c>
      <c r="B120" s="41" t="s">
        <v>139</v>
      </c>
      <c r="C120" s="42" t="s">
        <v>312</v>
      </c>
      <c r="D120" s="43" t="n">
        <f aca="false">D121</f>
        <v>20000</v>
      </c>
      <c r="E120" s="43" t="n">
        <f aca="false">E121</f>
        <v>20000</v>
      </c>
      <c r="F120" s="48" t="str">
        <f aca="false">F121</f>
        <v>-</v>
      </c>
    </row>
    <row r="121" customFormat="false" ht="78" hidden="false" customHeight="true" outlineLevel="0" collapsed="false">
      <c r="A121" s="40" t="s">
        <v>313</v>
      </c>
      <c r="B121" s="41" t="s">
        <v>139</v>
      </c>
      <c r="C121" s="47" t="s">
        <v>314</v>
      </c>
      <c r="D121" s="43" t="n">
        <f aca="false">D123</f>
        <v>20000</v>
      </c>
      <c r="E121" s="43" t="n">
        <f aca="false">E122</f>
        <v>20000</v>
      </c>
      <c r="F121" s="48" t="str">
        <f aca="false">F122</f>
        <v>-</v>
      </c>
    </row>
    <row r="122" customFormat="false" ht="31.5" hidden="false" customHeight="true" outlineLevel="0" collapsed="false">
      <c r="A122" s="40" t="s">
        <v>233</v>
      </c>
      <c r="B122" s="41" t="s">
        <v>139</v>
      </c>
      <c r="C122" s="42" t="s">
        <v>315</v>
      </c>
      <c r="D122" s="43" t="n">
        <f aca="false">D123</f>
        <v>20000</v>
      </c>
      <c r="E122" s="43" t="n">
        <f aca="false">E123</f>
        <v>20000</v>
      </c>
      <c r="F122" s="48" t="str">
        <f aca="false">F123</f>
        <v>-</v>
      </c>
    </row>
    <row r="123" customFormat="false" ht="30.75" hidden="false" customHeight="true" outlineLevel="0" collapsed="false">
      <c r="A123" s="40" t="s">
        <v>169</v>
      </c>
      <c r="B123" s="41" t="s">
        <v>139</v>
      </c>
      <c r="C123" s="42" t="s">
        <v>316</v>
      </c>
      <c r="D123" s="43" t="n">
        <f aca="false">D124</f>
        <v>20000</v>
      </c>
      <c r="E123" s="43" t="n">
        <f aca="false">E124</f>
        <v>20000</v>
      </c>
      <c r="F123" s="48" t="str">
        <f aca="false">F124</f>
        <v>-</v>
      </c>
    </row>
    <row r="124" customFormat="false" ht="21" hidden="false" customHeight="true" outlineLevel="0" collapsed="false">
      <c r="A124" s="40" t="s">
        <v>236</v>
      </c>
      <c r="B124" s="41" t="s">
        <v>139</v>
      </c>
      <c r="C124" s="42" t="s">
        <v>317</v>
      </c>
      <c r="D124" s="43" t="n">
        <v>20000</v>
      </c>
      <c r="E124" s="43" t="n">
        <v>20000</v>
      </c>
      <c r="F124" s="48" t="s">
        <v>46</v>
      </c>
    </row>
    <row r="125" customFormat="false" ht="0.75" hidden="false" customHeight="true" outlineLevel="0" collapsed="false">
      <c r="A125" s="40" t="s">
        <v>318</v>
      </c>
      <c r="B125" s="41" t="s">
        <v>139</v>
      </c>
      <c r="C125" s="42" t="s">
        <v>319</v>
      </c>
      <c r="D125" s="43" t="n">
        <f aca="false">D126</f>
        <v>15000</v>
      </c>
      <c r="E125" s="43" t="n">
        <f aca="false">E126</f>
        <v>15000</v>
      </c>
      <c r="F125" s="44" t="n">
        <v>0</v>
      </c>
    </row>
    <row r="126" customFormat="false" ht="39.75" hidden="false" customHeight="true" outlineLevel="0" collapsed="false">
      <c r="A126" s="40" t="s">
        <v>173</v>
      </c>
      <c r="B126" s="41" t="s">
        <v>139</v>
      </c>
      <c r="C126" s="75" t="s">
        <v>320</v>
      </c>
      <c r="D126" s="76" t="n">
        <f aca="false">D127</f>
        <v>15000</v>
      </c>
      <c r="E126" s="76" t="n">
        <f aca="false">E127</f>
        <v>15000</v>
      </c>
      <c r="F126" s="48" t="s">
        <v>46</v>
      </c>
    </row>
    <row r="127" customFormat="false" ht="18.75" hidden="false" customHeight="true" outlineLevel="0" collapsed="false">
      <c r="A127" s="40" t="s">
        <v>175</v>
      </c>
      <c r="B127" s="41" t="s">
        <v>139</v>
      </c>
      <c r="C127" s="42" t="s">
        <v>321</v>
      </c>
      <c r="D127" s="43" t="n">
        <f aca="false">D128</f>
        <v>15000</v>
      </c>
      <c r="E127" s="43" t="n">
        <f aca="false">E128</f>
        <v>15000</v>
      </c>
      <c r="F127" s="48" t="s">
        <v>46</v>
      </c>
    </row>
    <row r="128" customFormat="false" ht="102.75" hidden="false" customHeight="true" outlineLevel="0" collapsed="false">
      <c r="A128" s="40" t="s">
        <v>322</v>
      </c>
      <c r="B128" s="41" t="s">
        <v>139</v>
      </c>
      <c r="C128" s="42" t="s">
        <v>323</v>
      </c>
      <c r="D128" s="43" t="n">
        <f aca="false">D130</f>
        <v>15000</v>
      </c>
      <c r="E128" s="43" t="n">
        <f aca="false">E130</f>
        <v>15000</v>
      </c>
      <c r="F128" s="48" t="s">
        <v>46</v>
      </c>
    </row>
    <row r="129" customFormat="false" ht="33.75" hidden="false" customHeight="true" outlineLevel="0" collapsed="false">
      <c r="A129" s="40" t="s">
        <v>233</v>
      </c>
      <c r="B129" s="41" t="s">
        <v>139</v>
      </c>
      <c r="C129" s="42" t="s">
        <v>324</v>
      </c>
      <c r="D129" s="43" t="n">
        <f aca="false">D130</f>
        <v>15000</v>
      </c>
      <c r="E129" s="43" t="n">
        <f aca="false">E130</f>
        <v>15000</v>
      </c>
      <c r="F129" s="48" t="s">
        <v>46</v>
      </c>
    </row>
    <row r="130" customFormat="false" ht="41.25" hidden="false" customHeight="true" outlineLevel="0" collapsed="false">
      <c r="A130" s="40" t="s">
        <v>169</v>
      </c>
      <c r="B130" s="41" t="s">
        <v>139</v>
      </c>
      <c r="C130" s="42" t="s">
        <v>325</v>
      </c>
      <c r="D130" s="43" t="n">
        <f aca="false">D131</f>
        <v>15000</v>
      </c>
      <c r="E130" s="43" t="n">
        <f aca="false">E131</f>
        <v>15000</v>
      </c>
      <c r="F130" s="48" t="s">
        <v>46</v>
      </c>
    </row>
    <row r="131" customFormat="false" ht="29.25" hidden="false" customHeight="true" outlineLevel="0" collapsed="false">
      <c r="A131" s="40" t="s">
        <v>171</v>
      </c>
      <c r="B131" s="41" t="s">
        <v>139</v>
      </c>
      <c r="C131" s="42" t="s">
        <v>326</v>
      </c>
      <c r="D131" s="43" t="n">
        <v>15000</v>
      </c>
      <c r="E131" s="43" t="n">
        <v>15000</v>
      </c>
      <c r="F131" s="48" t="s">
        <v>46</v>
      </c>
    </row>
    <row r="132" customFormat="false" ht="21.75" hidden="false" customHeight="true" outlineLevel="0" collapsed="false">
      <c r="A132" s="64" t="s">
        <v>327</v>
      </c>
      <c r="B132" s="41" t="s">
        <v>139</v>
      </c>
      <c r="C132" s="65" t="s">
        <v>328</v>
      </c>
      <c r="D132" s="43" t="n">
        <f aca="false">D133+D148</f>
        <v>5367900</v>
      </c>
      <c r="E132" s="43" t="n">
        <f aca="false">E133+E148</f>
        <v>708401.13</v>
      </c>
      <c r="F132" s="44" t="n">
        <f aca="false">D132-E132</f>
        <v>4659498.87</v>
      </c>
    </row>
    <row r="133" customFormat="false" ht="20.25" hidden="false" customHeight="true" outlineLevel="0" collapsed="false">
      <c r="A133" s="64" t="s">
        <v>329</v>
      </c>
      <c r="B133" s="41" t="s">
        <v>139</v>
      </c>
      <c r="C133" s="42" t="s">
        <v>330</v>
      </c>
      <c r="D133" s="43" t="n">
        <f aca="false">D134</f>
        <v>4648900</v>
      </c>
      <c r="E133" s="43" t="n">
        <f aca="false">E134</f>
        <v>42724</v>
      </c>
      <c r="F133" s="44" t="n">
        <f aca="false">F134</f>
        <v>4606176</v>
      </c>
    </row>
    <row r="134" customFormat="false" ht="44.25" hidden="false" customHeight="true" outlineLevel="0" collapsed="false">
      <c r="A134" s="40" t="s">
        <v>331</v>
      </c>
      <c r="B134" s="41" t="s">
        <v>139</v>
      </c>
      <c r="C134" s="42" t="s">
        <v>332</v>
      </c>
      <c r="D134" s="43" t="n">
        <f aca="false">D135</f>
        <v>4648900</v>
      </c>
      <c r="E134" s="43" t="n">
        <f aca="false">E135</f>
        <v>42724</v>
      </c>
      <c r="F134" s="44" t="n">
        <f aca="false">F135</f>
        <v>4606176</v>
      </c>
    </row>
    <row r="135" customFormat="false" ht="69.75" hidden="false" customHeight="true" outlineLevel="0" collapsed="false">
      <c r="A135" s="40" t="s">
        <v>333</v>
      </c>
      <c r="B135" s="41" t="s">
        <v>139</v>
      </c>
      <c r="C135" s="42" t="s">
        <v>334</v>
      </c>
      <c r="D135" s="43" t="n">
        <f aca="false">D136+D144+D140</f>
        <v>4648900</v>
      </c>
      <c r="E135" s="43" t="n">
        <f aca="false">E136</f>
        <v>42724</v>
      </c>
      <c r="F135" s="44" t="n">
        <f aca="false">D135-E135</f>
        <v>4606176</v>
      </c>
    </row>
    <row r="136" customFormat="false" ht="88.5" hidden="false" customHeight="true" outlineLevel="0" collapsed="false">
      <c r="A136" s="40" t="s">
        <v>335</v>
      </c>
      <c r="B136" s="41" t="s">
        <v>139</v>
      </c>
      <c r="C136" s="42" t="s">
        <v>336</v>
      </c>
      <c r="D136" s="43" t="n">
        <f aca="false">D138</f>
        <v>155400</v>
      </c>
      <c r="E136" s="43" t="n">
        <f aca="false">E138</f>
        <v>42724</v>
      </c>
      <c r="F136" s="44" t="n">
        <f aca="false">F138</f>
        <v>112676</v>
      </c>
    </row>
    <row r="137" customFormat="false" ht="31.5" hidden="false" customHeight="true" outlineLevel="0" collapsed="false">
      <c r="A137" s="40" t="s">
        <v>233</v>
      </c>
      <c r="B137" s="41" t="s">
        <v>139</v>
      </c>
      <c r="C137" s="42" t="s">
        <v>337</v>
      </c>
      <c r="D137" s="43" t="n">
        <f aca="false">D138</f>
        <v>155400</v>
      </c>
      <c r="E137" s="43" t="n">
        <f aca="false">E138</f>
        <v>42724</v>
      </c>
      <c r="F137" s="44" t="n">
        <f aca="false">F138</f>
        <v>112676</v>
      </c>
    </row>
    <row r="138" customFormat="false" ht="32.25" hidden="false" customHeight="true" outlineLevel="0" collapsed="false">
      <c r="A138" s="40" t="s">
        <v>169</v>
      </c>
      <c r="B138" s="41" t="s">
        <v>139</v>
      </c>
      <c r="C138" s="42" t="s">
        <v>338</v>
      </c>
      <c r="D138" s="43" t="n">
        <f aca="false">D139</f>
        <v>155400</v>
      </c>
      <c r="E138" s="43" t="n">
        <f aca="false">E139</f>
        <v>42724</v>
      </c>
      <c r="F138" s="44" t="n">
        <f aca="false">F139</f>
        <v>112676</v>
      </c>
    </row>
    <row r="139" customFormat="false" ht="19.15" hidden="false" customHeight="true" outlineLevel="0" collapsed="false">
      <c r="A139" s="40" t="s">
        <v>171</v>
      </c>
      <c r="B139" s="41" t="s">
        <v>139</v>
      </c>
      <c r="C139" s="42" t="s">
        <v>339</v>
      </c>
      <c r="D139" s="43" t="n">
        <v>155400</v>
      </c>
      <c r="E139" s="43" t="n">
        <v>42724</v>
      </c>
      <c r="F139" s="44" t="n">
        <f aca="false">D139-E139</f>
        <v>112676</v>
      </c>
    </row>
    <row r="140" customFormat="false" ht="68.3" hidden="false" customHeight="true" outlineLevel="0" collapsed="false">
      <c r="A140" s="70" t="s">
        <v>340</v>
      </c>
      <c r="B140" s="41" t="s">
        <v>139</v>
      </c>
      <c r="C140" s="42" t="s">
        <v>341</v>
      </c>
      <c r="D140" s="43" t="n">
        <f aca="false">D141</f>
        <v>1643300</v>
      </c>
      <c r="E140" s="46" t="s">
        <v>46</v>
      </c>
      <c r="F140" s="44" t="n">
        <f aca="false">D140</f>
        <v>1643300</v>
      </c>
    </row>
    <row r="141" customFormat="false" ht="19.15" hidden="false" customHeight="true" outlineLevel="0" collapsed="false">
      <c r="A141" s="40" t="s">
        <v>233</v>
      </c>
      <c r="B141" s="41" t="s">
        <v>139</v>
      </c>
      <c r="C141" s="42" t="s">
        <v>342</v>
      </c>
      <c r="D141" s="43" t="n">
        <f aca="false">D142</f>
        <v>1643300</v>
      </c>
      <c r="E141" s="46" t="s">
        <v>46</v>
      </c>
      <c r="F141" s="44" t="n">
        <f aca="false">D141</f>
        <v>1643300</v>
      </c>
    </row>
    <row r="142" customFormat="false" ht="19.15" hidden="false" customHeight="true" outlineLevel="0" collapsed="false">
      <c r="A142" s="40" t="s">
        <v>169</v>
      </c>
      <c r="B142" s="41" t="s">
        <v>139</v>
      </c>
      <c r="C142" s="42" t="s">
        <v>343</v>
      </c>
      <c r="D142" s="43" t="n">
        <f aca="false">D143</f>
        <v>1643300</v>
      </c>
      <c r="E142" s="46" t="s">
        <v>46</v>
      </c>
      <c r="F142" s="44" t="n">
        <f aca="false">D142</f>
        <v>1643300</v>
      </c>
    </row>
    <row r="143" customFormat="false" ht="19.15" hidden="false" customHeight="true" outlineLevel="0" collapsed="false">
      <c r="A143" s="40" t="s">
        <v>236</v>
      </c>
      <c r="B143" s="41" t="s">
        <v>139</v>
      </c>
      <c r="C143" s="42" t="s">
        <v>344</v>
      </c>
      <c r="D143" s="43" t="n">
        <v>1643300</v>
      </c>
      <c r="E143" s="46" t="s">
        <v>46</v>
      </c>
      <c r="F143" s="44" t="n">
        <f aca="false">D143</f>
        <v>1643300</v>
      </c>
    </row>
    <row r="144" customFormat="false" ht="86.25" hidden="false" customHeight="true" outlineLevel="0" collapsed="false">
      <c r="A144" s="40" t="s">
        <v>345</v>
      </c>
      <c r="B144" s="41" t="s">
        <v>139</v>
      </c>
      <c r="C144" s="42" t="s">
        <v>346</v>
      </c>
      <c r="D144" s="43" t="n">
        <f aca="false">D145</f>
        <v>2850200</v>
      </c>
      <c r="E144" s="46" t="s">
        <v>46</v>
      </c>
      <c r="F144" s="44" t="n">
        <f aca="false">D144</f>
        <v>2850200</v>
      </c>
    </row>
    <row r="145" customFormat="false" ht="32.25" hidden="false" customHeight="true" outlineLevel="0" collapsed="false">
      <c r="A145" s="40" t="s">
        <v>233</v>
      </c>
      <c r="B145" s="41" t="s">
        <v>139</v>
      </c>
      <c r="C145" s="42" t="s">
        <v>347</v>
      </c>
      <c r="D145" s="43" t="n">
        <f aca="false">D146</f>
        <v>2850200</v>
      </c>
      <c r="E145" s="46" t="str">
        <f aca="false">E146</f>
        <v>-</v>
      </c>
      <c r="F145" s="44" t="n">
        <f aca="false">D144</f>
        <v>2850200</v>
      </c>
    </row>
    <row r="146" customFormat="false" ht="36" hidden="false" customHeight="true" outlineLevel="0" collapsed="false">
      <c r="A146" s="40" t="s">
        <v>169</v>
      </c>
      <c r="B146" s="41" t="s">
        <v>139</v>
      </c>
      <c r="C146" s="42" t="s">
        <v>348</v>
      </c>
      <c r="D146" s="43" t="n">
        <f aca="false">D147</f>
        <v>2850200</v>
      </c>
      <c r="E146" s="46" t="str">
        <f aca="false">E147</f>
        <v>-</v>
      </c>
      <c r="F146" s="44" t="n">
        <f aca="false">D145</f>
        <v>2850200</v>
      </c>
    </row>
    <row r="147" customFormat="false" ht="21" hidden="false" customHeight="true" outlineLevel="0" collapsed="false">
      <c r="A147" s="40" t="s">
        <v>236</v>
      </c>
      <c r="B147" s="41" t="s">
        <v>139</v>
      </c>
      <c r="C147" s="42" t="s">
        <v>349</v>
      </c>
      <c r="D147" s="43" t="n">
        <v>2850200</v>
      </c>
      <c r="E147" s="46" t="s">
        <v>46</v>
      </c>
      <c r="F147" s="44" t="n">
        <f aca="false">D146</f>
        <v>2850200</v>
      </c>
    </row>
    <row r="148" customFormat="false" ht="17.25" hidden="false" customHeight="true" outlineLevel="0" collapsed="false">
      <c r="A148" s="64" t="s">
        <v>350</v>
      </c>
      <c r="B148" s="41" t="s">
        <v>139</v>
      </c>
      <c r="C148" s="65" t="s">
        <v>351</v>
      </c>
      <c r="D148" s="43" t="n">
        <f aca="false">D149</f>
        <v>719000</v>
      </c>
      <c r="E148" s="43" t="n">
        <f aca="false">E149</f>
        <v>665677.13</v>
      </c>
      <c r="F148" s="44" t="n">
        <f aca="false">D148-E148</f>
        <v>53322.87</v>
      </c>
    </row>
    <row r="149" customFormat="false" ht="42" hidden="false" customHeight="true" outlineLevel="0" collapsed="false">
      <c r="A149" s="40" t="s">
        <v>331</v>
      </c>
      <c r="B149" s="41" t="s">
        <v>139</v>
      </c>
      <c r="C149" s="42" t="s">
        <v>352</v>
      </c>
      <c r="D149" s="43" t="n">
        <f aca="false">D150</f>
        <v>719000</v>
      </c>
      <c r="E149" s="43" t="n">
        <f aca="false">E150</f>
        <v>665677.13</v>
      </c>
      <c r="F149" s="44" t="n">
        <f aca="false">D149-E149</f>
        <v>53322.87</v>
      </c>
    </row>
    <row r="150" customFormat="false" ht="66.75" hidden="false" customHeight="true" outlineLevel="0" collapsed="false">
      <c r="A150" s="40" t="s">
        <v>353</v>
      </c>
      <c r="B150" s="41" t="s">
        <v>139</v>
      </c>
      <c r="C150" s="42" t="s">
        <v>354</v>
      </c>
      <c r="D150" s="43" t="n">
        <f aca="false">D151+D155+D159</f>
        <v>719000</v>
      </c>
      <c r="E150" s="43" t="n">
        <f aca="false">E151+E155+E159</f>
        <v>665677.13</v>
      </c>
      <c r="F150" s="44" t="n">
        <f aca="false">D150-E150</f>
        <v>53322.87</v>
      </c>
    </row>
    <row r="151" customFormat="false" ht="97.5" hidden="false" customHeight="true" outlineLevel="0" collapsed="false">
      <c r="A151" s="40" t="s">
        <v>355</v>
      </c>
      <c r="B151" s="41" t="s">
        <v>139</v>
      </c>
      <c r="C151" s="42" t="s">
        <v>356</v>
      </c>
      <c r="D151" s="43" t="n">
        <f aca="false">D153</f>
        <v>40000</v>
      </c>
      <c r="E151" s="43" t="n">
        <f aca="false">E153</f>
        <v>9999</v>
      </c>
      <c r="F151" s="44" t="n">
        <f aca="false">D151-E151</f>
        <v>30001</v>
      </c>
    </row>
    <row r="152" customFormat="false" ht="30" hidden="false" customHeight="true" outlineLevel="0" collapsed="false">
      <c r="A152" s="40" t="s">
        <v>233</v>
      </c>
      <c r="B152" s="41" t="s">
        <v>139</v>
      </c>
      <c r="C152" s="42" t="s">
        <v>357</v>
      </c>
      <c r="D152" s="43" t="n">
        <f aca="false">D153</f>
        <v>40000</v>
      </c>
      <c r="E152" s="43" t="n">
        <f aca="false">E153</f>
        <v>9999</v>
      </c>
      <c r="F152" s="44" t="n">
        <f aca="false">D152-E152</f>
        <v>30001</v>
      </c>
    </row>
    <row r="153" customFormat="false" ht="32.25" hidden="false" customHeight="true" outlineLevel="0" collapsed="false">
      <c r="A153" s="40" t="s">
        <v>169</v>
      </c>
      <c r="B153" s="41" t="s">
        <v>139</v>
      </c>
      <c r="C153" s="42" t="s">
        <v>358</v>
      </c>
      <c r="D153" s="43" t="n">
        <f aca="false">D154</f>
        <v>40000</v>
      </c>
      <c r="E153" s="43" t="n">
        <f aca="false">E154</f>
        <v>9999</v>
      </c>
      <c r="F153" s="44" t="n">
        <f aca="false">D153-E153</f>
        <v>30001</v>
      </c>
    </row>
    <row r="154" customFormat="false" ht="19.9" hidden="false" customHeight="true" outlineLevel="0" collapsed="false">
      <c r="A154" s="40" t="s">
        <v>171</v>
      </c>
      <c r="B154" s="41" t="s">
        <v>139</v>
      </c>
      <c r="C154" s="42" t="s">
        <v>359</v>
      </c>
      <c r="D154" s="43" t="n">
        <v>40000</v>
      </c>
      <c r="E154" s="43" t="n">
        <v>9999</v>
      </c>
      <c r="F154" s="44" t="n">
        <f aca="false">D154-E154</f>
        <v>30001</v>
      </c>
    </row>
    <row r="155" customFormat="false" ht="89.25" hidden="false" customHeight="true" outlineLevel="0" collapsed="false">
      <c r="A155" s="40" t="s">
        <v>360</v>
      </c>
      <c r="B155" s="41" t="s">
        <v>139</v>
      </c>
      <c r="C155" s="42" t="s">
        <v>361</v>
      </c>
      <c r="D155" s="43" t="n">
        <f aca="false">D157</f>
        <v>49400</v>
      </c>
      <c r="E155" s="43" t="n">
        <f aca="false">E157</f>
        <v>41075.4</v>
      </c>
      <c r="F155" s="44" t="n">
        <f aca="false">F156</f>
        <v>8324.6</v>
      </c>
    </row>
    <row r="156" customFormat="false" ht="34.15" hidden="false" customHeight="true" outlineLevel="0" collapsed="false">
      <c r="A156" s="40" t="s">
        <v>167</v>
      </c>
      <c r="B156" s="42" t="s">
        <v>139</v>
      </c>
      <c r="C156" s="42" t="s">
        <v>362</v>
      </c>
      <c r="D156" s="43" t="n">
        <f aca="false">D157</f>
        <v>49400</v>
      </c>
      <c r="E156" s="43" t="n">
        <f aca="false">E157</f>
        <v>41075.4</v>
      </c>
      <c r="F156" s="44" t="n">
        <f aca="false">F157</f>
        <v>8324.6</v>
      </c>
    </row>
    <row r="157" customFormat="false" ht="35.25" hidden="false" customHeight="true" outlineLevel="0" collapsed="false">
      <c r="A157" s="40" t="s">
        <v>169</v>
      </c>
      <c r="B157" s="42" t="s">
        <v>139</v>
      </c>
      <c r="C157" s="42" t="s">
        <v>363</v>
      </c>
      <c r="D157" s="43" t="n">
        <f aca="false">D158</f>
        <v>49400</v>
      </c>
      <c r="E157" s="43" t="n">
        <f aca="false">E158</f>
        <v>41075.4</v>
      </c>
      <c r="F157" s="44" t="n">
        <f aca="false">F158</f>
        <v>8324.6</v>
      </c>
    </row>
    <row r="158" customFormat="false" ht="19.9" hidden="false" customHeight="true" outlineLevel="0" collapsed="false">
      <c r="A158" s="40" t="s">
        <v>171</v>
      </c>
      <c r="B158" s="42" t="s">
        <v>139</v>
      </c>
      <c r="C158" s="42" t="s">
        <v>364</v>
      </c>
      <c r="D158" s="43" t="n">
        <v>49400</v>
      </c>
      <c r="E158" s="43" t="n">
        <v>41075.4</v>
      </c>
      <c r="F158" s="44" t="n">
        <f aca="false">D158-E158</f>
        <v>8324.6</v>
      </c>
    </row>
    <row r="159" customFormat="false" ht="89.25" hidden="false" customHeight="true" outlineLevel="0" collapsed="false">
      <c r="A159" s="40" t="s">
        <v>365</v>
      </c>
      <c r="B159" s="41" t="s">
        <v>139</v>
      </c>
      <c r="C159" s="42" t="s">
        <v>366</v>
      </c>
      <c r="D159" s="43" t="n">
        <f aca="false">D161</f>
        <v>629600</v>
      </c>
      <c r="E159" s="43" t="n">
        <f aca="false">E161</f>
        <v>614602.73</v>
      </c>
      <c r="F159" s="44" t="n">
        <f aca="false">D159-E159</f>
        <v>14997.27</v>
      </c>
    </row>
    <row r="160" customFormat="false" ht="30.75" hidden="false" customHeight="true" outlineLevel="0" collapsed="false">
      <c r="A160" s="40" t="s">
        <v>233</v>
      </c>
      <c r="B160" s="41" t="s">
        <v>139</v>
      </c>
      <c r="C160" s="42" t="s">
        <v>367</v>
      </c>
      <c r="D160" s="43" t="n">
        <f aca="false">D161</f>
        <v>629600</v>
      </c>
      <c r="E160" s="43" t="n">
        <f aca="false">E161</f>
        <v>614602.73</v>
      </c>
      <c r="F160" s="44" t="n">
        <f aca="false">D160-E160</f>
        <v>14997.27</v>
      </c>
    </row>
    <row r="161" customFormat="false" ht="32.25" hidden="false" customHeight="true" outlineLevel="0" collapsed="false">
      <c r="A161" s="40" t="s">
        <v>169</v>
      </c>
      <c r="B161" s="41" t="s">
        <v>139</v>
      </c>
      <c r="C161" s="42" t="s">
        <v>368</v>
      </c>
      <c r="D161" s="43" t="n">
        <f aca="false">D162</f>
        <v>629600</v>
      </c>
      <c r="E161" s="43" t="n">
        <f aca="false">E162</f>
        <v>614602.73</v>
      </c>
      <c r="F161" s="44" t="n">
        <f aca="false">D161-E161</f>
        <v>14997.27</v>
      </c>
    </row>
    <row r="162" customFormat="false" ht="20.45" hidden="false" customHeight="true" outlineLevel="0" collapsed="false">
      <c r="A162" s="40" t="s">
        <v>171</v>
      </c>
      <c r="B162" s="41" t="s">
        <v>139</v>
      </c>
      <c r="C162" s="42" t="s">
        <v>369</v>
      </c>
      <c r="D162" s="43" t="n">
        <v>629600</v>
      </c>
      <c r="E162" s="43" t="n">
        <v>614602.73</v>
      </c>
      <c r="F162" s="44" t="n">
        <f aca="false">D162-E162</f>
        <v>14997.27</v>
      </c>
    </row>
    <row r="163" customFormat="false" ht="16.5" hidden="false" customHeight="true" outlineLevel="0" collapsed="false">
      <c r="A163" s="64" t="s">
        <v>370</v>
      </c>
      <c r="B163" s="41" t="s">
        <v>139</v>
      </c>
      <c r="C163" s="65" t="s">
        <v>371</v>
      </c>
      <c r="D163" s="43" t="n">
        <f aca="false">D164</f>
        <v>7000</v>
      </c>
      <c r="E163" s="43" t="n">
        <f aca="false">E164</f>
        <v>7000</v>
      </c>
      <c r="F163" s="44" t="n">
        <f aca="false">F164</f>
        <v>0</v>
      </c>
    </row>
    <row r="164" customFormat="false" ht="34.15" hidden="false" customHeight="true" outlineLevel="0" collapsed="false">
      <c r="A164" s="49" t="s">
        <v>372</v>
      </c>
      <c r="B164" s="50" t="s">
        <v>139</v>
      </c>
      <c r="C164" s="51" t="s">
        <v>373</v>
      </c>
      <c r="D164" s="52" t="n">
        <f aca="false">D165</f>
        <v>7000</v>
      </c>
      <c r="E164" s="52" t="n">
        <f aca="false">E165</f>
        <v>7000</v>
      </c>
      <c r="F164" s="44" t="n">
        <f aca="false">F165</f>
        <v>0</v>
      </c>
    </row>
    <row r="165" customFormat="false" ht="31.5" hidden="false" customHeight="true" outlineLevel="0" collapsed="false">
      <c r="A165" s="53" t="s">
        <v>208</v>
      </c>
      <c r="B165" s="54" t="s">
        <v>139</v>
      </c>
      <c r="C165" s="55" t="s">
        <v>374</v>
      </c>
      <c r="D165" s="34" t="n">
        <f aca="false">D166</f>
        <v>7000</v>
      </c>
      <c r="E165" s="34" t="n">
        <f aca="false">E166</f>
        <v>7000</v>
      </c>
      <c r="F165" s="44" t="n">
        <f aca="false">F166</f>
        <v>0</v>
      </c>
    </row>
    <row r="166" customFormat="false" ht="76.5" hidden="false" customHeight="true" outlineLevel="0" collapsed="false">
      <c r="A166" s="53" t="s">
        <v>210</v>
      </c>
      <c r="B166" s="54" t="n">
        <v>200</v>
      </c>
      <c r="C166" s="55" t="s">
        <v>375</v>
      </c>
      <c r="D166" s="34" t="n">
        <f aca="false">D167</f>
        <v>7000</v>
      </c>
      <c r="E166" s="34" t="n">
        <f aca="false">E167</f>
        <v>7000</v>
      </c>
      <c r="F166" s="44" t="n">
        <f aca="false">F167</f>
        <v>0</v>
      </c>
    </row>
    <row r="167" customFormat="false" ht="112.5" hidden="false" customHeight="true" outlineLevel="0" collapsed="false">
      <c r="A167" s="35" t="s">
        <v>376</v>
      </c>
      <c r="B167" s="36" t="n">
        <v>200</v>
      </c>
      <c r="C167" s="37" t="s">
        <v>377</v>
      </c>
      <c r="D167" s="38" t="n">
        <f aca="false">D169</f>
        <v>7000</v>
      </c>
      <c r="E167" s="71" t="n">
        <f aca="false">E169</f>
        <v>7000</v>
      </c>
      <c r="F167" s="44" t="n">
        <f aca="false">F168</f>
        <v>0</v>
      </c>
    </row>
    <row r="168" customFormat="false" ht="32.25" hidden="false" customHeight="true" outlineLevel="0" collapsed="false">
      <c r="A168" s="53" t="s">
        <v>233</v>
      </c>
      <c r="B168" s="54" t="s">
        <v>139</v>
      </c>
      <c r="C168" s="55" t="s">
        <v>378</v>
      </c>
      <c r="D168" s="34" t="n">
        <f aca="false">D169</f>
        <v>7000</v>
      </c>
      <c r="E168" s="34" t="n">
        <f aca="false">E169</f>
        <v>7000</v>
      </c>
      <c r="F168" s="44" t="n">
        <f aca="false">F169</f>
        <v>0</v>
      </c>
    </row>
    <row r="169" customFormat="false" ht="27" hidden="false" customHeight="true" outlineLevel="0" collapsed="false">
      <c r="A169" s="40" t="s">
        <v>169</v>
      </c>
      <c r="B169" s="41" t="s">
        <v>139</v>
      </c>
      <c r="C169" s="42" t="s">
        <v>379</v>
      </c>
      <c r="D169" s="43" t="n">
        <f aca="false">D170</f>
        <v>7000</v>
      </c>
      <c r="E169" s="43" t="n">
        <f aca="false">E170</f>
        <v>7000</v>
      </c>
      <c r="F169" s="44" t="n">
        <f aca="false">F170</f>
        <v>0</v>
      </c>
    </row>
    <row r="170" customFormat="false" ht="21.6" hidden="false" customHeight="true" outlineLevel="0" collapsed="false">
      <c r="A170" s="40" t="s">
        <v>171</v>
      </c>
      <c r="B170" s="41" t="s">
        <v>139</v>
      </c>
      <c r="C170" s="42" t="s">
        <v>380</v>
      </c>
      <c r="D170" s="43" t="n">
        <v>7000</v>
      </c>
      <c r="E170" s="43" t="n">
        <v>7000</v>
      </c>
      <c r="F170" s="44" t="n">
        <f aca="false">D170-E170</f>
        <v>0</v>
      </c>
    </row>
    <row r="171" customFormat="false" ht="18.75" hidden="false" customHeight="true" outlineLevel="0" collapsed="false">
      <c r="A171" s="64" t="s">
        <v>381</v>
      </c>
      <c r="B171" s="41" t="s">
        <v>139</v>
      </c>
      <c r="C171" s="65" t="s">
        <v>382</v>
      </c>
      <c r="D171" s="43" t="n">
        <f aca="false">D172</f>
        <v>2385025</v>
      </c>
      <c r="E171" s="43" t="n">
        <f aca="false">E172</f>
        <v>1182053.51</v>
      </c>
      <c r="F171" s="44" t="n">
        <f aca="false">D171-E171</f>
        <v>1202971.49</v>
      </c>
    </row>
    <row r="172" customFormat="false" ht="18" hidden="false" customHeight="true" outlineLevel="0" collapsed="false">
      <c r="A172" s="67" t="s">
        <v>383</v>
      </c>
      <c r="B172" s="41" t="s">
        <v>139</v>
      </c>
      <c r="C172" s="42" t="s">
        <v>384</v>
      </c>
      <c r="D172" s="43" t="n">
        <f aca="false">D173+D186</f>
        <v>2385025</v>
      </c>
      <c r="E172" s="43" t="n">
        <f aca="false">E173</f>
        <v>1182053.51</v>
      </c>
      <c r="F172" s="44" t="n">
        <f aca="false">D172-E172</f>
        <v>1202971.49</v>
      </c>
    </row>
    <row r="173" customFormat="false" ht="27" hidden="false" customHeight="true" outlineLevel="0" collapsed="false">
      <c r="A173" s="45" t="s">
        <v>385</v>
      </c>
      <c r="B173" s="41" t="s">
        <v>139</v>
      </c>
      <c r="C173" s="42" t="s">
        <v>386</v>
      </c>
      <c r="D173" s="43" t="n">
        <f aca="false">D174</f>
        <v>2385025</v>
      </c>
      <c r="E173" s="43" t="n">
        <f aca="false">E174</f>
        <v>1182053.51</v>
      </c>
      <c r="F173" s="44" t="n">
        <f aca="false">D173-E173</f>
        <v>1202971.49</v>
      </c>
    </row>
    <row r="174" customFormat="false" ht="42" hidden="false" customHeight="true" outlineLevel="0" collapsed="false">
      <c r="A174" s="40" t="s">
        <v>387</v>
      </c>
      <c r="B174" s="41" t="s">
        <v>139</v>
      </c>
      <c r="C174" s="42" t="s">
        <v>388</v>
      </c>
      <c r="D174" s="43" t="n">
        <f aca="false">D178+D188+D192</f>
        <v>2385025</v>
      </c>
      <c r="E174" s="43" t="n">
        <f aca="false">E178+E182</f>
        <v>1182053.51</v>
      </c>
      <c r="F174" s="44" t="n">
        <f aca="false">D174-E174</f>
        <v>1202971.49</v>
      </c>
    </row>
    <row r="175" customFormat="false" ht="42" hidden="true" customHeight="true" outlineLevel="0" collapsed="false">
      <c r="A175" s="31" t="s">
        <v>167</v>
      </c>
      <c r="B175" s="77" t="s">
        <v>139</v>
      </c>
      <c r="C175" s="78" t="s">
        <v>389</v>
      </c>
      <c r="D175" s="79" t="n">
        <v>604525</v>
      </c>
      <c r="E175" s="80" t="s">
        <v>46</v>
      </c>
      <c r="F175" s="81" t="n">
        <f aca="false">IF(OR(D175="-",IF(E175="-",0,E175)&gt;=IF(D175="-",0,D175)),"-",IF(D175="-",0,D175)-IF(E175="-",0,E175))</f>
        <v>604525</v>
      </c>
    </row>
    <row r="176" customFormat="false" ht="42" hidden="true" customHeight="true" outlineLevel="0" collapsed="false">
      <c r="A176" s="31" t="s">
        <v>169</v>
      </c>
      <c r="B176" s="77" t="s">
        <v>139</v>
      </c>
      <c r="C176" s="78" t="s">
        <v>390</v>
      </c>
      <c r="D176" s="79" t="n">
        <v>604525</v>
      </c>
      <c r="E176" s="80" t="s">
        <v>46</v>
      </c>
      <c r="F176" s="81" t="n">
        <f aca="false">IF(OR(D176="-",IF(E176="-",0,E176)&gt;=IF(D176="-",0,D176)),"-",IF(D176="-",0,D176)-IF(E176="-",0,E176))</f>
        <v>604525</v>
      </c>
    </row>
    <row r="177" customFormat="false" ht="42" hidden="true" customHeight="true" outlineLevel="0" collapsed="false">
      <c r="A177" s="31" t="s">
        <v>275</v>
      </c>
      <c r="B177" s="77" t="s">
        <v>139</v>
      </c>
      <c r="C177" s="78" t="s">
        <v>391</v>
      </c>
      <c r="D177" s="79" t="n">
        <v>604525</v>
      </c>
      <c r="E177" s="80" t="s">
        <v>46</v>
      </c>
      <c r="F177" s="81" t="n">
        <f aca="false">IF(OR(D177="-",IF(E177="-",0,E177)&gt;=IF(D177="-",0,D177)),"-",IF(D177="-",0,D177)-IF(E177="-",0,E177))</f>
        <v>604525</v>
      </c>
    </row>
    <row r="178" customFormat="false" ht="63.75" hidden="false" customHeight="true" outlineLevel="0" collapsed="false">
      <c r="A178" s="40" t="s">
        <v>392</v>
      </c>
      <c r="B178" s="41" t="s">
        <v>139</v>
      </c>
      <c r="C178" s="42" t="s">
        <v>393</v>
      </c>
      <c r="D178" s="43" t="n">
        <f aca="false">D180</f>
        <v>1761500</v>
      </c>
      <c r="E178" s="43" t="n">
        <f aca="false">E180</f>
        <v>1182053.51</v>
      </c>
      <c r="F178" s="44" t="n">
        <f aca="false">D178-E178</f>
        <v>579446.49</v>
      </c>
    </row>
    <row r="179" customFormat="false" ht="32.25" hidden="false" customHeight="true" outlineLevel="0" collapsed="false">
      <c r="A179" s="40" t="s">
        <v>394</v>
      </c>
      <c r="B179" s="41" t="s">
        <v>139</v>
      </c>
      <c r="C179" s="42" t="s">
        <v>395</v>
      </c>
      <c r="D179" s="43" t="n">
        <f aca="false">D180</f>
        <v>1761500</v>
      </c>
      <c r="E179" s="43" t="n">
        <f aca="false">E180</f>
        <v>1182053.51</v>
      </c>
      <c r="F179" s="44" t="n">
        <f aca="false">D179-E179</f>
        <v>579446.49</v>
      </c>
    </row>
    <row r="180" customFormat="false" ht="21" hidden="false" customHeight="true" outlineLevel="0" collapsed="false">
      <c r="A180" s="40" t="s">
        <v>396</v>
      </c>
      <c r="B180" s="41" t="s">
        <v>139</v>
      </c>
      <c r="C180" s="47" t="s">
        <v>397</v>
      </c>
      <c r="D180" s="43" t="n">
        <f aca="false">D181</f>
        <v>1761500</v>
      </c>
      <c r="E180" s="43" t="n">
        <f aca="false">E181</f>
        <v>1182053.51</v>
      </c>
      <c r="F180" s="44" t="n">
        <f aca="false">D180-E180</f>
        <v>579446.49</v>
      </c>
    </row>
    <row r="181" customFormat="false" ht="50.25" hidden="false" customHeight="true" outlineLevel="0" collapsed="false">
      <c r="A181" s="40" t="s">
        <v>398</v>
      </c>
      <c r="B181" s="41" t="s">
        <v>139</v>
      </c>
      <c r="C181" s="42" t="s">
        <v>399</v>
      </c>
      <c r="D181" s="43" t="n">
        <v>1761500</v>
      </c>
      <c r="E181" s="43" t="n">
        <v>1182053.51</v>
      </c>
      <c r="F181" s="44" t="n">
        <f aca="false">D181-E181</f>
        <v>579446.49</v>
      </c>
    </row>
    <row r="182" customFormat="false" ht="48.75" hidden="true" customHeight="true" outlineLevel="0" collapsed="false">
      <c r="A182" s="40" t="s">
        <v>400</v>
      </c>
      <c r="B182" s="41" t="n">
        <v>200</v>
      </c>
      <c r="C182" s="42" t="s">
        <v>401</v>
      </c>
      <c r="D182" s="43" t="n">
        <f aca="false">D183</f>
        <v>0</v>
      </c>
      <c r="E182" s="43" t="n">
        <f aca="false">E184</f>
        <v>0</v>
      </c>
      <c r="F182" s="44" t="n">
        <f aca="false">D182-E182</f>
        <v>0</v>
      </c>
    </row>
    <row r="183" customFormat="false" ht="29.25" hidden="true" customHeight="true" outlineLevel="0" collapsed="false">
      <c r="A183" s="40" t="s">
        <v>394</v>
      </c>
      <c r="B183" s="41" t="s">
        <v>139</v>
      </c>
      <c r="C183" s="42" t="s">
        <v>402</v>
      </c>
      <c r="D183" s="43" t="n">
        <f aca="false">D184</f>
        <v>0</v>
      </c>
      <c r="E183" s="43" t="n">
        <f aca="false">E184</f>
        <v>0</v>
      </c>
      <c r="F183" s="44" t="n">
        <f aca="false">D183-E183</f>
        <v>0</v>
      </c>
    </row>
    <row r="184" customFormat="false" ht="19.5" hidden="true" customHeight="true" outlineLevel="0" collapsed="false">
      <c r="A184" s="40" t="s">
        <v>396</v>
      </c>
      <c r="B184" s="41" t="n">
        <v>200</v>
      </c>
      <c r="C184" s="42" t="s">
        <v>403</v>
      </c>
      <c r="D184" s="43" t="n">
        <f aca="false">D185</f>
        <v>0</v>
      </c>
      <c r="E184" s="43" t="n">
        <f aca="false">E185</f>
        <v>0</v>
      </c>
      <c r="F184" s="44" t="n">
        <f aca="false">D184-E184</f>
        <v>0</v>
      </c>
    </row>
    <row r="185" customFormat="false" ht="31.5" hidden="true" customHeight="true" outlineLevel="0" collapsed="false">
      <c r="A185" s="40" t="s">
        <v>404</v>
      </c>
      <c r="B185" s="41" t="n">
        <v>200</v>
      </c>
      <c r="C185" s="42" t="s">
        <v>405</v>
      </c>
      <c r="D185" s="43" t="n">
        <v>0</v>
      </c>
      <c r="E185" s="43" t="n">
        <v>0</v>
      </c>
      <c r="F185" s="44" t="n">
        <f aca="false">D185-E185</f>
        <v>0</v>
      </c>
    </row>
    <row r="186" customFormat="false" ht="16.5" hidden="true" customHeight="true" outlineLevel="0" collapsed="false">
      <c r="A186" s="40" t="s">
        <v>173</v>
      </c>
      <c r="B186" s="41" t="n">
        <v>200</v>
      </c>
      <c r="C186" s="42" t="s">
        <v>406</v>
      </c>
      <c r="D186" s="43" t="n">
        <f aca="false">D187</f>
        <v>0</v>
      </c>
      <c r="E186" s="43" t="str">
        <f aca="false">E187</f>
        <v>-</v>
      </c>
      <c r="F186" s="44"/>
    </row>
    <row r="187" customFormat="false" ht="22.15" hidden="true" customHeight="true" outlineLevel="0" collapsed="false">
      <c r="A187" s="82" t="s">
        <v>175</v>
      </c>
      <c r="B187" s="41" t="n">
        <v>200</v>
      </c>
      <c r="C187" s="65" t="s">
        <v>388</v>
      </c>
      <c r="D187" s="43" t="n">
        <v>0</v>
      </c>
      <c r="E187" s="46" t="str">
        <f aca="false">E188</f>
        <v>-</v>
      </c>
      <c r="F187" s="48" t="s">
        <v>46</v>
      </c>
    </row>
    <row r="188" customFormat="false" ht="67.8" hidden="false" customHeight="true" outlineLevel="0" collapsed="false">
      <c r="A188" s="83" t="s">
        <v>407</v>
      </c>
      <c r="B188" s="41" t="n">
        <v>200</v>
      </c>
      <c r="C188" s="42" t="s">
        <v>408</v>
      </c>
      <c r="D188" s="43" t="n">
        <f aca="false">D189</f>
        <v>19000</v>
      </c>
      <c r="E188" s="46" t="str">
        <f aca="false">E189</f>
        <v>-</v>
      </c>
      <c r="F188" s="48" t="s">
        <v>46</v>
      </c>
    </row>
    <row r="189" customFormat="false" ht="27.2" hidden="false" customHeight="true" outlineLevel="0" collapsed="false">
      <c r="A189" s="40" t="s">
        <v>233</v>
      </c>
      <c r="B189" s="41" t="n">
        <v>200</v>
      </c>
      <c r="C189" s="42" t="s">
        <v>409</v>
      </c>
      <c r="D189" s="43" t="n">
        <f aca="false">D190</f>
        <v>19000</v>
      </c>
      <c r="E189" s="46" t="str">
        <f aca="false">E190</f>
        <v>-</v>
      </c>
      <c r="F189" s="48" t="s">
        <v>46</v>
      </c>
    </row>
    <row r="190" customFormat="false" ht="21.2" hidden="false" customHeight="true" outlineLevel="0" collapsed="false">
      <c r="A190" s="40" t="s">
        <v>169</v>
      </c>
      <c r="B190" s="41" t="n">
        <v>200</v>
      </c>
      <c r="C190" s="42" t="s">
        <v>410</v>
      </c>
      <c r="D190" s="43" t="n">
        <f aca="false">D191</f>
        <v>19000</v>
      </c>
      <c r="E190" s="46" t="str">
        <f aca="false">E191</f>
        <v>-</v>
      </c>
      <c r="F190" s="48" t="s">
        <v>46</v>
      </c>
    </row>
    <row r="191" customFormat="false" ht="27.65" hidden="false" customHeight="true" outlineLevel="0" collapsed="false">
      <c r="A191" s="40" t="s">
        <v>171</v>
      </c>
      <c r="B191" s="41" t="n">
        <v>200</v>
      </c>
      <c r="C191" s="42" t="s">
        <v>411</v>
      </c>
      <c r="D191" s="43" t="n">
        <v>19000</v>
      </c>
      <c r="E191" s="46" t="s">
        <v>46</v>
      </c>
      <c r="F191" s="48" t="s">
        <v>46</v>
      </c>
    </row>
    <row r="192" customFormat="false" ht="28.5" hidden="false" customHeight="true" outlineLevel="0" collapsed="false">
      <c r="A192" s="31" t="s">
        <v>167</v>
      </c>
      <c r="B192" s="77" t="s">
        <v>139</v>
      </c>
      <c r="C192" s="33" t="s">
        <v>412</v>
      </c>
      <c r="D192" s="34" t="n">
        <v>604525</v>
      </c>
      <c r="E192" s="84" t="s">
        <v>46</v>
      </c>
      <c r="F192" s="81" t="n">
        <f aca="false">IF(OR(D192="-",IF(E192="-",0,E192)&gt;=IF(D192="-",0,D192)),"-",IF(D192="-",0,D192)-IF(E192="-",0,E192))</f>
        <v>604525</v>
      </c>
    </row>
    <row r="193" customFormat="false" ht="27.75" hidden="false" customHeight="true" outlineLevel="0" collapsed="false">
      <c r="A193" s="31" t="s">
        <v>169</v>
      </c>
      <c r="B193" s="77" t="s">
        <v>139</v>
      </c>
      <c r="C193" s="33" t="s">
        <v>413</v>
      </c>
      <c r="D193" s="34" t="n">
        <v>604525</v>
      </c>
      <c r="E193" s="84" t="s">
        <v>46</v>
      </c>
      <c r="F193" s="81" t="n">
        <f aca="false">IF(OR(D193="-",IF(E193="-",0,E193)&gt;=IF(D193="-",0,D193)),"-",IF(D193="-",0,D193)-IF(E193="-",0,E193))</f>
        <v>604525</v>
      </c>
    </row>
    <row r="194" customFormat="false" ht="30" hidden="false" customHeight="true" outlineLevel="0" collapsed="false">
      <c r="A194" s="31" t="s">
        <v>275</v>
      </c>
      <c r="B194" s="77" t="s">
        <v>139</v>
      </c>
      <c r="C194" s="33" t="s">
        <v>414</v>
      </c>
      <c r="D194" s="34" t="n">
        <v>604525</v>
      </c>
      <c r="E194" s="84" t="s">
        <v>46</v>
      </c>
      <c r="F194" s="81" t="n">
        <f aca="false">IF(OR(D194="-",IF(E194="-",0,E194)&gt;=IF(D194="-",0,D194)),"-",IF(D194="-",0,D194)-IF(E194="-",0,E194))</f>
        <v>604525</v>
      </c>
    </row>
    <row r="195" customFormat="false" ht="19.5" hidden="false" customHeight="true" outlineLevel="0" collapsed="false">
      <c r="A195" s="64" t="s">
        <v>415</v>
      </c>
      <c r="B195" s="41" t="s">
        <v>139</v>
      </c>
      <c r="C195" s="65" t="s">
        <v>416</v>
      </c>
      <c r="D195" s="43" t="n">
        <f aca="false">D196</f>
        <v>471400</v>
      </c>
      <c r="E195" s="43" t="n">
        <f aca="false">E196</f>
        <v>70648.79</v>
      </c>
      <c r="F195" s="44" t="n">
        <f aca="false">D195-E195</f>
        <v>400751.21</v>
      </c>
    </row>
    <row r="196" customFormat="false" ht="18" hidden="false" customHeight="true" outlineLevel="0" collapsed="false">
      <c r="A196" s="40" t="s">
        <v>417</v>
      </c>
      <c r="B196" s="41" t="s">
        <v>139</v>
      </c>
      <c r="C196" s="42" t="s">
        <v>418</v>
      </c>
      <c r="D196" s="43" t="n">
        <f aca="false">D197</f>
        <v>471400</v>
      </c>
      <c r="E196" s="43" t="n">
        <f aca="false">E197</f>
        <v>70648.79</v>
      </c>
      <c r="F196" s="44" t="n">
        <f aca="false">D196-E196</f>
        <v>400751.21</v>
      </c>
    </row>
    <row r="197" customFormat="false" ht="33" hidden="false" customHeight="true" outlineLevel="0" collapsed="false">
      <c r="A197" s="40" t="s">
        <v>208</v>
      </c>
      <c r="B197" s="41" t="s">
        <v>139</v>
      </c>
      <c r="C197" s="42" t="s">
        <v>419</v>
      </c>
      <c r="D197" s="43" t="n">
        <f aca="false">D198</f>
        <v>471400</v>
      </c>
      <c r="E197" s="43" t="n">
        <f aca="false">E198</f>
        <v>70648.79</v>
      </c>
      <c r="F197" s="44" t="n">
        <f aca="false">D197-E197</f>
        <v>400751.21</v>
      </c>
    </row>
    <row r="198" customFormat="false" ht="84.75" hidden="false" customHeight="true" outlineLevel="0" collapsed="false">
      <c r="A198" s="40" t="s">
        <v>420</v>
      </c>
      <c r="B198" s="41" t="s">
        <v>139</v>
      </c>
      <c r="C198" s="42" t="s">
        <v>421</v>
      </c>
      <c r="D198" s="43" t="n">
        <f aca="false">D199</f>
        <v>471400</v>
      </c>
      <c r="E198" s="43" t="n">
        <f aca="false">E199</f>
        <v>70648.79</v>
      </c>
      <c r="F198" s="44" t="n">
        <f aca="false">D198-E198</f>
        <v>400751.21</v>
      </c>
    </row>
    <row r="199" customFormat="false" ht="134.25" hidden="false" customHeight="true" outlineLevel="0" collapsed="false">
      <c r="A199" s="40" t="s">
        <v>422</v>
      </c>
      <c r="B199" s="41" t="s">
        <v>139</v>
      </c>
      <c r="C199" s="42" t="s">
        <v>423</v>
      </c>
      <c r="D199" s="43" t="n">
        <f aca="false">D201</f>
        <v>471400</v>
      </c>
      <c r="E199" s="43" t="n">
        <f aca="false">E201</f>
        <v>70648.79</v>
      </c>
      <c r="F199" s="44" t="n">
        <f aca="false">D199-E199</f>
        <v>400751.21</v>
      </c>
    </row>
    <row r="200" customFormat="false" ht="24" hidden="false" customHeight="true" outlineLevel="0" collapsed="false">
      <c r="A200" s="40" t="s">
        <v>424</v>
      </c>
      <c r="B200" s="41" t="n">
        <v>200</v>
      </c>
      <c r="C200" s="42" t="s">
        <v>425</v>
      </c>
      <c r="D200" s="43" t="n">
        <f aca="false">D201</f>
        <v>471400</v>
      </c>
      <c r="E200" s="43" t="n">
        <f aca="false">E201</f>
        <v>70648.79</v>
      </c>
      <c r="F200" s="44" t="n">
        <f aca="false">D200-E200</f>
        <v>400751.21</v>
      </c>
    </row>
    <row r="201" customFormat="false" ht="36" hidden="false" customHeight="true" outlineLevel="0" collapsed="false">
      <c r="A201" s="40" t="s">
        <v>426</v>
      </c>
      <c r="B201" s="41" t="s">
        <v>139</v>
      </c>
      <c r="C201" s="42" t="s">
        <v>427</v>
      </c>
      <c r="D201" s="43" t="n">
        <f aca="false">D202</f>
        <v>471400</v>
      </c>
      <c r="E201" s="43" t="n">
        <f aca="false">E202</f>
        <v>70648.79</v>
      </c>
      <c r="F201" s="44" t="n">
        <f aca="false">D201-E201</f>
        <v>400751.21</v>
      </c>
    </row>
    <row r="202" customFormat="false" ht="29.25" hidden="false" customHeight="true" outlineLevel="0" collapsed="false">
      <c r="A202" s="40" t="s">
        <v>428</v>
      </c>
      <c r="B202" s="41" t="s">
        <v>139</v>
      </c>
      <c r="C202" s="42" t="s">
        <v>429</v>
      </c>
      <c r="D202" s="43" t="n">
        <v>471400</v>
      </c>
      <c r="E202" s="43" t="n">
        <v>70648.79</v>
      </c>
      <c r="F202" s="44" t="n">
        <f aca="false">D202-E202</f>
        <v>400751.21</v>
      </c>
    </row>
    <row r="203" customFormat="false" ht="21.75" hidden="true" customHeight="true" outlineLevel="0" collapsed="false">
      <c r="A203" s="64" t="s">
        <v>430</v>
      </c>
      <c r="B203" s="41" t="s">
        <v>139</v>
      </c>
      <c r="C203" s="65" t="s">
        <v>431</v>
      </c>
      <c r="D203" s="43" t="n">
        <f aca="false">D204</f>
        <v>0</v>
      </c>
      <c r="E203" s="43" t="s">
        <v>46</v>
      </c>
      <c r="F203" s="44" t="n">
        <f aca="false">D203</f>
        <v>0</v>
      </c>
    </row>
    <row r="204" customFormat="false" ht="27" hidden="true" customHeight="true" outlineLevel="0" collapsed="false">
      <c r="A204" s="40" t="s">
        <v>432</v>
      </c>
      <c r="B204" s="41" t="s">
        <v>139</v>
      </c>
      <c r="C204" s="42" t="s">
        <v>433</v>
      </c>
      <c r="D204" s="43" t="n">
        <f aca="false">D205</f>
        <v>0</v>
      </c>
      <c r="E204" s="43" t="s">
        <v>46</v>
      </c>
      <c r="F204" s="44" t="n">
        <f aca="false">D204</f>
        <v>0</v>
      </c>
    </row>
    <row r="205" customFormat="false" ht="42.75" hidden="true" customHeight="true" outlineLevel="0" collapsed="false">
      <c r="A205" s="40" t="s">
        <v>434</v>
      </c>
      <c r="B205" s="41" t="s">
        <v>139</v>
      </c>
      <c r="C205" s="42" t="s">
        <v>435</v>
      </c>
      <c r="D205" s="43" t="n">
        <f aca="false">D206</f>
        <v>0</v>
      </c>
      <c r="E205" s="43" t="s">
        <v>46</v>
      </c>
      <c r="F205" s="44" t="n">
        <f aca="false">D205</f>
        <v>0</v>
      </c>
    </row>
    <row r="206" customFormat="false" ht="50.25" hidden="true" customHeight="true" outlineLevel="0" collapsed="false">
      <c r="A206" s="40" t="s">
        <v>436</v>
      </c>
      <c r="B206" s="41" t="s">
        <v>139</v>
      </c>
      <c r="C206" s="42" t="s">
        <v>437</v>
      </c>
      <c r="D206" s="43" t="n">
        <f aca="false">D207</f>
        <v>0</v>
      </c>
      <c r="E206" s="43" t="s">
        <v>46</v>
      </c>
      <c r="F206" s="44" t="n">
        <f aca="false">D206</f>
        <v>0</v>
      </c>
    </row>
    <row r="207" customFormat="false" ht="67.5" hidden="true" customHeight="true" outlineLevel="0" collapsed="false">
      <c r="A207" s="40" t="s">
        <v>438</v>
      </c>
      <c r="B207" s="41" t="s">
        <v>139</v>
      </c>
      <c r="C207" s="42" t="s">
        <v>439</v>
      </c>
      <c r="D207" s="43" t="n">
        <f aca="false">D209</f>
        <v>0</v>
      </c>
      <c r="E207" s="43" t="s">
        <v>46</v>
      </c>
      <c r="F207" s="44" t="n">
        <f aca="false">D207</f>
        <v>0</v>
      </c>
    </row>
    <row r="208" customFormat="false" ht="30.75" hidden="true" customHeight="true" outlineLevel="0" collapsed="false">
      <c r="A208" s="40" t="s">
        <v>272</v>
      </c>
      <c r="B208" s="41" t="n">
        <v>200</v>
      </c>
      <c r="C208" s="42" t="s">
        <v>440</v>
      </c>
      <c r="D208" s="43" t="n">
        <f aca="false">D209</f>
        <v>0</v>
      </c>
      <c r="E208" s="43" t="s">
        <v>46</v>
      </c>
      <c r="F208" s="44" t="n">
        <f aca="false">D208</f>
        <v>0</v>
      </c>
    </row>
    <row r="209" customFormat="false" ht="36.75" hidden="true" customHeight="true" outlineLevel="0" collapsed="false">
      <c r="A209" s="40" t="s">
        <v>169</v>
      </c>
      <c r="B209" s="41" t="s">
        <v>139</v>
      </c>
      <c r="C209" s="42" t="s">
        <v>441</v>
      </c>
      <c r="D209" s="43" t="n">
        <v>0</v>
      </c>
      <c r="E209" s="43" t="s">
        <v>46</v>
      </c>
      <c r="F209" s="44" t="n">
        <f aca="false">D209</f>
        <v>0</v>
      </c>
    </row>
    <row r="210" customFormat="false" ht="32.25" hidden="true" customHeight="true" outlineLevel="0" collapsed="false">
      <c r="A210" s="40" t="s">
        <v>236</v>
      </c>
      <c r="B210" s="41" t="s">
        <v>139</v>
      </c>
      <c r="C210" s="42" t="s">
        <v>442</v>
      </c>
      <c r="D210" s="43" t="n">
        <v>0</v>
      </c>
      <c r="E210" s="43" t="s">
        <v>46</v>
      </c>
      <c r="F210" s="44" t="n">
        <v>0</v>
      </c>
    </row>
    <row r="211" customFormat="false" ht="1.5" hidden="true" customHeight="true" outlineLevel="0" collapsed="false">
      <c r="A211" s="64" t="s">
        <v>443</v>
      </c>
      <c r="B211" s="41" t="s">
        <v>139</v>
      </c>
      <c r="C211" s="65" t="s">
        <v>444</v>
      </c>
      <c r="D211" s="43" t="n">
        <f aca="false">D212</f>
        <v>0</v>
      </c>
      <c r="E211" s="43" t="n">
        <f aca="false">E212</f>
        <v>0</v>
      </c>
      <c r="F211" s="44" t="n">
        <f aca="false">D211-E211</f>
        <v>0</v>
      </c>
    </row>
    <row r="212" customFormat="false" ht="25.5" hidden="true" customHeight="true" outlineLevel="0" collapsed="false">
      <c r="A212" s="40" t="s">
        <v>445</v>
      </c>
      <c r="B212" s="41" t="s">
        <v>139</v>
      </c>
      <c r="C212" s="42" t="s">
        <v>446</v>
      </c>
      <c r="D212" s="43" t="n">
        <f aca="false">D213</f>
        <v>0</v>
      </c>
      <c r="E212" s="43" t="n">
        <f aca="false">E213</f>
        <v>0</v>
      </c>
      <c r="F212" s="44" t="n">
        <f aca="false">D212-E212</f>
        <v>0</v>
      </c>
    </row>
    <row r="213" customFormat="false" ht="36" hidden="true" customHeight="true" outlineLevel="0" collapsed="false">
      <c r="A213" s="40" t="s">
        <v>173</v>
      </c>
      <c r="B213" s="41" t="s">
        <v>139</v>
      </c>
      <c r="C213" s="42" t="s">
        <v>447</v>
      </c>
      <c r="D213" s="43" t="n">
        <f aca="false">D214</f>
        <v>0</v>
      </c>
      <c r="E213" s="43" t="n">
        <f aca="false">E214</f>
        <v>0</v>
      </c>
      <c r="F213" s="44" t="n">
        <f aca="false">D213-E213</f>
        <v>0</v>
      </c>
    </row>
    <row r="214" customFormat="false" ht="33" hidden="true" customHeight="true" outlineLevel="0" collapsed="false">
      <c r="A214" s="40" t="s">
        <v>448</v>
      </c>
      <c r="B214" s="42" t="s">
        <v>139</v>
      </c>
      <c r="C214" s="42" t="s">
        <v>449</v>
      </c>
      <c r="D214" s="43" t="n">
        <f aca="false">D215</f>
        <v>0</v>
      </c>
      <c r="E214" s="43" t="n">
        <f aca="false">E215</f>
        <v>0</v>
      </c>
      <c r="F214" s="44" t="n">
        <f aca="false">D214-E214</f>
        <v>0</v>
      </c>
    </row>
    <row r="215" customFormat="false" ht="59.25" hidden="true" customHeight="true" outlineLevel="0" collapsed="false">
      <c r="A215" s="40" t="s">
        <v>450</v>
      </c>
      <c r="B215" s="42" t="s">
        <v>139</v>
      </c>
      <c r="C215" s="42" t="s">
        <v>451</v>
      </c>
      <c r="D215" s="43" t="n">
        <f aca="false">D217</f>
        <v>0</v>
      </c>
      <c r="E215" s="43" t="n">
        <f aca="false">E217</f>
        <v>0</v>
      </c>
      <c r="F215" s="44" t="n">
        <f aca="false">D215-E215</f>
        <v>0</v>
      </c>
    </row>
    <row r="216" customFormat="false" ht="21" hidden="true" customHeight="true" outlineLevel="0" collapsed="false">
      <c r="A216" s="40" t="s">
        <v>452</v>
      </c>
      <c r="B216" s="42" t="n">
        <v>200</v>
      </c>
      <c r="C216" s="42" t="s">
        <v>453</v>
      </c>
      <c r="D216" s="43" t="n">
        <f aca="false">D217</f>
        <v>0</v>
      </c>
      <c r="E216" s="43" t="n">
        <f aca="false">E217</f>
        <v>0</v>
      </c>
      <c r="F216" s="44" t="n">
        <f aca="false">D216-E216</f>
        <v>0</v>
      </c>
    </row>
    <row r="217" customFormat="false" ht="11.25" hidden="true" customHeight="true" outlineLevel="0" collapsed="false">
      <c r="A217" s="40" t="s">
        <v>454</v>
      </c>
      <c r="B217" s="41" t="s">
        <v>139</v>
      </c>
      <c r="C217" s="42" t="s">
        <v>455</v>
      </c>
      <c r="D217" s="43" t="n">
        <v>0</v>
      </c>
      <c r="E217" s="43" t="n">
        <v>0</v>
      </c>
      <c r="F217" s="44" t="n">
        <f aca="false">D217-E217</f>
        <v>0</v>
      </c>
    </row>
    <row r="218" customFormat="false" ht="31.5" hidden="false" customHeight="true" outlineLevel="0" collapsed="false">
      <c r="A218" s="40" t="s">
        <v>456</v>
      </c>
      <c r="B218" s="41" t="s">
        <v>457</v>
      </c>
      <c r="C218" s="42"/>
      <c r="D218" s="43" t="n">
        <v>12500</v>
      </c>
      <c r="E218" s="43" t="n">
        <f aca="false">Доходы!E19-Расходы!E4</f>
        <v>-10350.3300000001</v>
      </c>
      <c r="F218" s="44" t="s">
        <v>140</v>
      </c>
    </row>
  </sheetData>
  <mergeCells count="1">
    <mergeCell ref="A1:F1"/>
  </mergeCells>
  <conditionalFormatting sqref="F5 F63 F115 F171 F3 F61 F113">
    <cfRule type="cellIs" priority="2" operator="equal" aboveAverage="0" equalAverage="0" bottom="0" percent="0" rank="0" text="" dxfId="0">
      <formula>0</formula>
    </cfRule>
  </conditionalFormatting>
  <conditionalFormatting sqref="F15 F73 F125 F184">
    <cfRule type="cellIs" priority="3" operator="equal" aboveAverage="0" equalAverage="0" bottom="0" percent="0" rank="0" text="" dxfId="0">
      <formula>0</formula>
    </cfRule>
  </conditionalFormatting>
  <conditionalFormatting sqref="F10:F13 F68:F71 F178:F182">
    <cfRule type="cellIs" priority="4" operator="equal" aboveAverage="0" equalAverage="0" bottom="0" percent="0" rank="0" text="" dxfId="0">
      <formula>0</formula>
    </cfRule>
  </conditionalFormatting>
  <conditionalFormatting sqref="F9 F67 F119">
    <cfRule type="cellIs" priority="5" operator="equal" aboveAverage="0" equalAverage="0" bottom="0" percent="0" rank="0" text="" dxfId="0">
      <formula>0</formula>
    </cfRule>
  </conditionalFormatting>
  <conditionalFormatting sqref="F93 F149 F207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false" showRowColHeaders="true" showZeros="true" rightToLeft="false" tabSelected="false" showOutlineSymbols="true" defaultGridColor="true" view="normal" topLeftCell="A25" colorId="64" zoomScale="110" zoomScaleNormal="110" zoomScalePageLayoutView="100" workbookViewId="0">
      <selection pane="topLeft" activeCell="E18" activeCellId="0" sqref="E18"/>
    </sheetView>
  </sheetViews>
  <sheetFormatPr defaultRowHeight="12.75" zeroHeight="false" outlineLevelRow="0" outlineLevelCol="0"/>
  <cols>
    <col collapsed="false" customWidth="true" hidden="false" outlineLevel="0" max="1" min="1" style="85" width="31.86"/>
    <col collapsed="false" customWidth="true" hidden="false" outlineLevel="0" max="2" min="2" style="0" width="6.01"/>
    <col collapsed="false" customWidth="true" hidden="false" outlineLevel="0" max="3" min="3" style="0" width="30.43"/>
    <col collapsed="false" customWidth="true" hidden="false" outlineLevel="0" max="4" min="4" style="86" width="18.12"/>
    <col collapsed="false" customWidth="true" hidden="false" outlineLevel="0" max="5" min="5" style="86" width="17.86"/>
    <col collapsed="false" customWidth="true" hidden="false" outlineLevel="0" max="6" min="6" style="0" width="14.69"/>
    <col collapsed="false" customWidth="true" hidden="false" outlineLevel="0" max="7" min="7" style="0" width="9.13"/>
    <col collapsed="false" customWidth="true" hidden="false" outlineLevel="0" max="8" min="8" style="0" width="9.85"/>
    <col collapsed="false" customWidth="true" hidden="false" outlineLevel="0" max="256" min="9" style="0" width="9.13"/>
    <col collapsed="false" customWidth="true" hidden="false" outlineLevel="0" max="257" min="257" style="0" width="31.86"/>
    <col collapsed="false" customWidth="true" hidden="false" outlineLevel="0" max="258" min="258" style="0" width="6.01"/>
    <col collapsed="false" customWidth="true" hidden="false" outlineLevel="0" max="259" min="259" style="0" width="30.43"/>
    <col collapsed="false" customWidth="true" hidden="false" outlineLevel="0" max="260" min="260" style="0" width="18.12"/>
    <col collapsed="false" customWidth="true" hidden="false" outlineLevel="0" max="261" min="261" style="0" width="17.86"/>
    <col collapsed="false" customWidth="true" hidden="false" outlineLevel="0" max="262" min="262" style="0" width="14.69"/>
    <col collapsed="false" customWidth="true" hidden="false" outlineLevel="0" max="263" min="263" style="0" width="9.13"/>
    <col collapsed="false" customWidth="true" hidden="false" outlineLevel="0" max="264" min="264" style="0" width="9.85"/>
    <col collapsed="false" customWidth="true" hidden="false" outlineLevel="0" max="512" min="265" style="0" width="9.13"/>
    <col collapsed="false" customWidth="true" hidden="false" outlineLevel="0" max="513" min="513" style="0" width="31.86"/>
    <col collapsed="false" customWidth="true" hidden="false" outlineLevel="0" max="514" min="514" style="0" width="6.01"/>
    <col collapsed="false" customWidth="true" hidden="false" outlineLevel="0" max="515" min="515" style="0" width="30.43"/>
    <col collapsed="false" customWidth="true" hidden="false" outlineLevel="0" max="516" min="516" style="0" width="18.12"/>
    <col collapsed="false" customWidth="true" hidden="false" outlineLevel="0" max="517" min="517" style="0" width="17.86"/>
    <col collapsed="false" customWidth="true" hidden="false" outlineLevel="0" max="518" min="518" style="0" width="14.69"/>
    <col collapsed="false" customWidth="true" hidden="false" outlineLevel="0" max="519" min="519" style="0" width="9.13"/>
    <col collapsed="false" customWidth="true" hidden="false" outlineLevel="0" max="520" min="520" style="0" width="9.85"/>
    <col collapsed="false" customWidth="true" hidden="false" outlineLevel="0" max="768" min="521" style="0" width="9.13"/>
    <col collapsed="false" customWidth="true" hidden="false" outlineLevel="0" max="769" min="769" style="0" width="31.86"/>
    <col collapsed="false" customWidth="true" hidden="false" outlineLevel="0" max="770" min="770" style="0" width="6.01"/>
    <col collapsed="false" customWidth="true" hidden="false" outlineLevel="0" max="771" min="771" style="0" width="30.43"/>
    <col collapsed="false" customWidth="true" hidden="false" outlineLevel="0" max="772" min="772" style="0" width="18.12"/>
    <col collapsed="false" customWidth="true" hidden="false" outlineLevel="0" max="773" min="773" style="0" width="17.86"/>
    <col collapsed="false" customWidth="true" hidden="false" outlineLevel="0" max="774" min="774" style="0" width="14.69"/>
    <col collapsed="false" customWidth="true" hidden="false" outlineLevel="0" max="775" min="775" style="0" width="9.13"/>
    <col collapsed="false" customWidth="true" hidden="false" outlineLevel="0" max="776" min="776" style="0" width="9.85"/>
    <col collapsed="false" customWidth="true" hidden="false" outlineLevel="0" max="1025" min="777" style="0" width="9.13"/>
  </cols>
  <sheetData>
    <row r="1" customFormat="false" ht="19.7" hidden="false" customHeight="true" outlineLevel="0" collapsed="false">
      <c r="A1" s="87" t="s">
        <v>458</v>
      </c>
      <c r="B1" s="87"/>
      <c r="C1" s="87"/>
      <c r="D1" s="87"/>
      <c r="E1" s="87"/>
      <c r="F1" s="87"/>
    </row>
    <row r="2" customFormat="false" ht="51.2" hidden="false" customHeight="true" outlineLevel="0" collapsed="false">
      <c r="A2" s="88" t="s">
        <v>133</v>
      </c>
      <c r="B2" s="88" t="s">
        <v>134</v>
      </c>
      <c r="C2" s="88" t="s">
        <v>459</v>
      </c>
      <c r="D2" s="88" t="s">
        <v>24</v>
      </c>
      <c r="E2" s="88" t="s">
        <v>136</v>
      </c>
      <c r="F2" s="88" t="s">
        <v>137</v>
      </c>
    </row>
    <row r="3" customFormat="false" ht="13.5" hidden="false" customHeight="true" outlineLevel="0" collapsed="false">
      <c r="A3" s="88" t="n">
        <v>1</v>
      </c>
      <c r="B3" s="88" t="n">
        <v>2</v>
      </c>
      <c r="C3" s="88" t="n">
        <v>3</v>
      </c>
      <c r="D3" s="88" t="n">
        <v>4</v>
      </c>
      <c r="E3" s="88" t="n">
        <v>5</v>
      </c>
      <c r="F3" s="88" t="n">
        <v>6</v>
      </c>
    </row>
    <row r="4" s="86" customFormat="true" ht="27.75" hidden="false" customHeight="true" outlineLevel="0" collapsed="false">
      <c r="A4" s="40" t="s">
        <v>460</v>
      </c>
      <c r="B4" s="40" t="s">
        <v>461</v>
      </c>
      <c r="C4" s="40" t="s">
        <v>140</v>
      </c>
      <c r="D4" s="89" t="s">
        <v>462</v>
      </c>
      <c r="E4" s="90" t="n">
        <f aca="false">E12</f>
        <v>10350.3299999991</v>
      </c>
      <c r="F4" s="90" t="n">
        <f aca="false">D4-E4</f>
        <v>2149.67000000086</v>
      </c>
    </row>
    <row r="5" s="86" customFormat="true" ht="27.75" hidden="false" customHeight="true" outlineLevel="0" collapsed="false">
      <c r="A5" s="40" t="s">
        <v>463</v>
      </c>
      <c r="B5" s="40" t="s">
        <v>464</v>
      </c>
      <c r="C5" s="40" t="s">
        <v>140</v>
      </c>
      <c r="D5" s="89" t="str">
        <f aca="false">D6</f>
        <v>-</v>
      </c>
      <c r="E5" s="89" t="str">
        <f aca="false">D5</f>
        <v>-</v>
      </c>
      <c r="F5" s="89" t="s">
        <v>46</v>
      </c>
    </row>
    <row r="6" s="86" customFormat="true" ht="27.75" hidden="false" customHeight="true" outlineLevel="0" collapsed="false">
      <c r="A6" s="40" t="s">
        <v>465</v>
      </c>
      <c r="B6" s="40" t="n">
        <v>520</v>
      </c>
      <c r="C6" s="40" t="s">
        <v>466</v>
      </c>
      <c r="D6" s="89" t="str">
        <f aca="false">D7</f>
        <v>-</v>
      </c>
      <c r="E6" s="89" t="str">
        <f aca="false">D6</f>
        <v>-</v>
      </c>
      <c r="F6" s="89" t="s">
        <v>46</v>
      </c>
    </row>
    <row r="7" s="86" customFormat="true" ht="27.75" hidden="false" customHeight="true" outlineLevel="0" collapsed="false">
      <c r="A7" s="40" t="s">
        <v>467</v>
      </c>
      <c r="B7" s="40" t="n">
        <v>520</v>
      </c>
      <c r="C7" s="40" t="s">
        <v>468</v>
      </c>
      <c r="D7" s="89" t="s">
        <v>46</v>
      </c>
      <c r="E7" s="89" t="str">
        <f aca="false">D7</f>
        <v>-</v>
      </c>
      <c r="F7" s="89" t="s">
        <v>46</v>
      </c>
    </row>
    <row r="8" s="86" customFormat="true" ht="39" hidden="false" customHeight="true" outlineLevel="0" collapsed="false">
      <c r="A8" s="40" t="s">
        <v>469</v>
      </c>
      <c r="B8" s="40" t="n">
        <v>520</v>
      </c>
      <c r="C8" s="40" t="s">
        <v>470</v>
      </c>
      <c r="D8" s="89" t="str">
        <f aca="false">D9</f>
        <v>-</v>
      </c>
      <c r="E8" s="89" t="str">
        <f aca="false">D8</f>
        <v>-</v>
      </c>
      <c r="F8" s="89" t="s">
        <v>46</v>
      </c>
    </row>
    <row r="9" s="86" customFormat="true" ht="40.5" hidden="false" customHeight="true" outlineLevel="0" collapsed="false">
      <c r="A9" s="40" t="s">
        <v>471</v>
      </c>
      <c r="B9" s="40" t="n">
        <v>520</v>
      </c>
      <c r="C9" s="40" t="s">
        <v>472</v>
      </c>
      <c r="D9" s="89" t="s">
        <v>46</v>
      </c>
      <c r="E9" s="89" t="str">
        <f aca="false">D9</f>
        <v>-</v>
      </c>
      <c r="F9" s="89" t="s">
        <v>46</v>
      </c>
    </row>
    <row r="10" s="86" customFormat="true" ht="26.25" hidden="false" customHeight="true" outlineLevel="0" collapsed="false">
      <c r="A10" s="40" t="s">
        <v>473</v>
      </c>
      <c r="B10" s="40" t="n">
        <v>620</v>
      </c>
      <c r="C10" s="40" t="s">
        <v>140</v>
      </c>
      <c r="D10" s="89" t="s">
        <v>46</v>
      </c>
      <c r="E10" s="89" t="s">
        <v>46</v>
      </c>
      <c r="F10" s="89" t="s">
        <v>46</v>
      </c>
    </row>
    <row r="11" s="86" customFormat="true" ht="13.5" hidden="false" customHeight="true" outlineLevel="0" collapsed="false">
      <c r="A11" s="91" t="s">
        <v>474</v>
      </c>
      <c r="B11" s="40"/>
      <c r="C11" s="40" t="s">
        <v>46</v>
      </c>
      <c r="D11" s="89" t="s">
        <v>46</v>
      </c>
      <c r="E11" s="89" t="s">
        <v>46</v>
      </c>
      <c r="F11" s="89" t="s">
        <v>46</v>
      </c>
    </row>
    <row r="12" s="86" customFormat="true" ht="15.6" hidden="false" customHeight="true" outlineLevel="0" collapsed="false">
      <c r="A12" s="40" t="s">
        <v>475</v>
      </c>
      <c r="B12" s="40" t="n">
        <v>700</v>
      </c>
      <c r="C12" s="40" t="s">
        <v>476</v>
      </c>
      <c r="D12" s="89" t="s">
        <v>477</v>
      </c>
      <c r="E12" s="90" t="n">
        <f aca="false">E13</f>
        <v>10350.3299999991</v>
      </c>
      <c r="F12" s="90" t="n">
        <f aca="false">F13</f>
        <v>2149.67000000086</v>
      </c>
    </row>
    <row r="13" s="86" customFormat="true" ht="26.25" hidden="false" customHeight="true" outlineLevel="0" collapsed="false">
      <c r="A13" s="40" t="s">
        <v>478</v>
      </c>
      <c r="B13" s="40" t="s">
        <v>479</v>
      </c>
      <c r="C13" s="40" t="s">
        <v>480</v>
      </c>
      <c r="D13" s="89" t="s">
        <v>462</v>
      </c>
      <c r="E13" s="90" t="n">
        <f aca="false">E21+E17</f>
        <v>10350.3299999991</v>
      </c>
      <c r="F13" s="90" t="n">
        <f aca="false">D13-E13</f>
        <v>2149.67000000086</v>
      </c>
    </row>
    <row r="14" s="86" customFormat="true" ht="18" hidden="false" customHeight="true" outlineLevel="0" collapsed="false">
      <c r="A14" s="40" t="s">
        <v>481</v>
      </c>
      <c r="B14" s="40" t="s">
        <v>482</v>
      </c>
      <c r="C14" s="40" t="s">
        <v>483</v>
      </c>
      <c r="D14" s="89" t="str">
        <f aca="false">D15</f>
        <v>-12301700.00</v>
      </c>
      <c r="E14" s="89" t="str">
        <f aca="false">E15</f>
        <v>-5283974,69</v>
      </c>
      <c r="F14" s="89" t="s">
        <v>140</v>
      </c>
    </row>
    <row r="15" s="86" customFormat="true" ht="27" hidden="false" customHeight="true" outlineLevel="0" collapsed="false">
      <c r="A15" s="40" t="s">
        <v>484</v>
      </c>
      <c r="B15" s="40" t="s">
        <v>482</v>
      </c>
      <c r="C15" s="40" t="s">
        <v>485</v>
      </c>
      <c r="D15" s="89" t="str">
        <f aca="false">D16</f>
        <v>-12301700.00</v>
      </c>
      <c r="E15" s="89" t="str">
        <f aca="false">E16</f>
        <v>-5283974,69</v>
      </c>
      <c r="F15" s="89" t="s">
        <v>140</v>
      </c>
    </row>
    <row r="16" s="86" customFormat="true" ht="28.5" hidden="false" customHeight="true" outlineLevel="0" collapsed="false">
      <c r="A16" s="40" t="s">
        <v>486</v>
      </c>
      <c r="B16" s="40" t="s">
        <v>482</v>
      </c>
      <c r="C16" s="40" t="s">
        <v>487</v>
      </c>
      <c r="D16" s="89" t="str">
        <f aca="false">D17</f>
        <v>-12301700.00</v>
      </c>
      <c r="E16" s="89" t="str">
        <f aca="false">E17</f>
        <v>-5283974,69</v>
      </c>
      <c r="F16" s="89" t="s">
        <v>140</v>
      </c>
    </row>
    <row r="17" s="86" customFormat="true" ht="30" hidden="false" customHeight="true" outlineLevel="0" collapsed="false">
      <c r="A17" s="40" t="s">
        <v>488</v>
      </c>
      <c r="B17" s="40" t="s">
        <v>482</v>
      </c>
      <c r="C17" s="40" t="s">
        <v>489</v>
      </c>
      <c r="D17" s="89" t="s">
        <v>490</v>
      </c>
      <c r="E17" s="89" t="s">
        <v>491</v>
      </c>
      <c r="F17" s="89" t="s">
        <v>140</v>
      </c>
    </row>
    <row r="18" s="86" customFormat="true" ht="16.5" hidden="false" customHeight="true" outlineLevel="0" collapsed="false">
      <c r="A18" s="40" t="s">
        <v>492</v>
      </c>
      <c r="B18" s="40" t="s">
        <v>493</v>
      </c>
      <c r="C18" s="40" t="s">
        <v>494</v>
      </c>
      <c r="D18" s="90" t="str">
        <f aca="false">D19</f>
        <v>14019725,00</v>
      </c>
      <c r="E18" s="89" t="str">
        <f aca="false">E19</f>
        <v>5294325,02</v>
      </c>
      <c r="F18" s="89" t="s">
        <v>140</v>
      </c>
    </row>
    <row r="19" s="86" customFormat="true" ht="25.5" hidden="false" customHeight="true" outlineLevel="0" collapsed="false">
      <c r="A19" s="40" t="s">
        <v>495</v>
      </c>
      <c r="B19" s="40" t="s">
        <v>493</v>
      </c>
      <c r="C19" s="40" t="s">
        <v>496</v>
      </c>
      <c r="D19" s="90" t="str">
        <f aca="false">D20</f>
        <v>14019725,00</v>
      </c>
      <c r="E19" s="89" t="str">
        <f aca="false">E20</f>
        <v>5294325,02</v>
      </c>
      <c r="F19" s="89" t="s">
        <v>140</v>
      </c>
    </row>
    <row r="20" s="86" customFormat="true" ht="26.25" hidden="false" customHeight="true" outlineLevel="0" collapsed="false">
      <c r="A20" s="40" t="s">
        <v>497</v>
      </c>
      <c r="B20" s="40" t="s">
        <v>493</v>
      </c>
      <c r="C20" s="40" t="s">
        <v>498</v>
      </c>
      <c r="D20" s="90" t="str">
        <f aca="false">D21</f>
        <v>14019725,00</v>
      </c>
      <c r="E20" s="89" t="str">
        <f aca="false">E21</f>
        <v>5294325,02</v>
      </c>
      <c r="F20" s="89" t="s">
        <v>140</v>
      </c>
    </row>
    <row r="21" s="86" customFormat="true" ht="25.5" hidden="false" customHeight="true" outlineLevel="0" collapsed="false">
      <c r="A21" s="92" t="s">
        <v>499</v>
      </c>
      <c r="B21" s="92" t="s">
        <v>493</v>
      </c>
      <c r="C21" s="92" t="s">
        <v>500</v>
      </c>
      <c r="D21" s="93" t="s">
        <v>501</v>
      </c>
      <c r="E21" s="94" t="s">
        <v>502</v>
      </c>
      <c r="F21" s="94" t="s">
        <v>140</v>
      </c>
    </row>
    <row r="22" customFormat="false" ht="0.75" hidden="false" customHeight="true" outlineLevel="0" collapsed="false"/>
    <row r="23" customFormat="false" ht="44.25" hidden="true" customHeight="true" outlineLevel="0" collapsed="false">
      <c r="A23" s="56"/>
      <c r="B23" s="57"/>
      <c r="C23" s="95"/>
      <c r="D23" s="96"/>
      <c r="E23" s="96"/>
    </row>
    <row r="24" customFormat="false" ht="2.25" hidden="true" customHeight="true" outlineLevel="0" collapsed="false">
      <c r="A24" s="56"/>
      <c r="B24" s="57"/>
      <c r="C24" s="57"/>
      <c r="D24" s="57"/>
      <c r="E24" s="57"/>
    </row>
    <row r="25" customFormat="false" ht="91.5" hidden="false" customHeight="true" outlineLevel="0" collapsed="false">
      <c r="A25" s="97" t="s">
        <v>503</v>
      </c>
      <c r="B25" s="98"/>
      <c r="C25" s="99"/>
      <c r="D25" s="100" t="s">
        <v>504</v>
      </c>
      <c r="E25" s="100"/>
      <c r="F25" s="101"/>
    </row>
    <row r="26" customFormat="false" ht="33.75" hidden="false" customHeight="true" outlineLevel="0" collapsed="false">
      <c r="A26" s="97" t="s">
        <v>505</v>
      </c>
      <c r="B26" s="102"/>
      <c r="C26" s="103"/>
      <c r="D26" s="102" t="s">
        <v>506</v>
      </c>
      <c r="E26" s="98"/>
      <c r="F26" s="101"/>
    </row>
    <row r="27" customFormat="false" ht="39" hidden="false" customHeight="true" outlineLevel="0" collapsed="false">
      <c r="A27" s="97" t="s">
        <v>507</v>
      </c>
      <c r="B27" s="102"/>
      <c r="C27" s="103"/>
      <c r="D27" s="102" t="s">
        <v>504</v>
      </c>
      <c r="E27" s="98"/>
      <c r="F27" s="101"/>
    </row>
    <row r="28" customFormat="false" ht="19.5" hidden="false" customHeight="true" outlineLevel="0" collapsed="false">
      <c r="A28" s="104" t="s">
        <v>508</v>
      </c>
      <c r="B28" s="102"/>
      <c r="C28" s="102"/>
      <c r="D28" s="102"/>
      <c r="E28" s="98"/>
      <c r="F28" s="101"/>
    </row>
  </sheetData>
  <mergeCells count="3">
    <mergeCell ref="A1:F1"/>
    <mergeCell ref="D23:E23"/>
    <mergeCell ref="D25:E25"/>
  </mergeCells>
  <conditionalFormatting sqref="E28:F28">
    <cfRule type="cellIs" priority="2" operator="equal" aboveAverage="0" equalAverage="0" bottom="0" percent="0" rank="0" text="" dxfId="0">
      <formula>0</formula>
    </cfRule>
  </conditionalFormatting>
  <conditionalFormatting sqref="E30:F30">
    <cfRule type="cellIs" priority="3" operator="equal" aboveAverage="0" equalAverage="0" bottom="0" percent="0" rank="0" text="" dxfId="0">
      <formula>0</formula>
    </cfRule>
  </conditionalFormatting>
  <conditionalFormatting sqref="E101:F10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509</v>
      </c>
      <c r="B1" s="0" t="s">
        <v>28</v>
      </c>
    </row>
    <row r="2" customFormat="false" ht="12.75" hidden="false" customHeight="false" outlineLevel="0" collapsed="false">
      <c r="A2" s="0" t="s">
        <v>510</v>
      </c>
      <c r="B2" s="0" t="s">
        <v>511</v>
      </c>
    </row>
    <row r="3" customFormat="false" ht="12.75" hidden="false" customHeight="false" outlineLevel="0" collapsed="false">
      <c r="A3" s="0" t="s">
        <v>512</v>
      </c>
      <c r="B3" s="0" t="s">
        <v>513</v>
      </c>
    </row>
    <row r="4" customFormat="false" ht="12.75" hidden="false" customHeight="false" outlineLevel="0" collapsed="false">
      <c r="A4" s="0" t="s">
        <v>514</v>
      </c>
      <c r="B4" s="0" t="s">
        <v>515</v>
      </c>
    </row>
    <row r="5" customFormat="false" ht="12.75" hidden="false" customHeight="false" outlineLevel="0" collapsed="false">
      <c r="A5" s="0" t="s">
        <v>516</v>
      </c>
      <c r="B5" s="0" t="s">
        <v>517</v>
      </c>
    </row>
    <row r="6" customFormat="false" ht="12.75" hidden="false" customHeight="false" outlineLevel="0" collapsed="false">
      <c r="A6" s="0" t="s">
        <v>518</v>
      </c>
    </row>
    <row r="7" customFormat="false" ht="12.75" hidden="false" customHeight="false" outlineLevel="0" collapsed="false">
      <c r="A7" s="0" t="s">
        <v>519</v>
      </c>
    </row>
    <row r="8" customFormat="false" ht="12.75" hidden="false" customHeight="false" outlineLevel="0" collapsed="false">
      <c r="A8" s="0" t="s">
        <v>520</v>
      </c>
      <c r="B8" s="0" t="s">
        <v>521</v>
      </c>
    </row>
    <row r="9" customFormat="false" ht="12.75" hidden="false" customHeight="false" outlineLevel="0" collapsed="false">
      <c r="A9" s="0" t="s">
        <v>522</v>
      </c>
      <c r="B9" s="0" t="s">
        <v>523</v>
      </c>
    </row>
    <row r="10" customFormat="false" ht="12.75" hidden="false" customHeight="false" outlineLevel="0" collapsed="false">
      <c r="A10" s="0" t="s">
        <v>524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292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2020-09-04T12:41:16Z</cp:lastPrinted>
  <dcterms:modified xsi:type="dcterms:W3CDTF">2020-10-15T10:26:19Z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