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Источники!#REF!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Источники!#REF!</definedName>
    <definedName name="REND_1" localSheetId="1">Расходы!$A$181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61" i="1" l="1"/>
  <c r="D61" i="1"/>
  <c r="D22" i="3" l="1"/>
  <c r="E26" i="3"/>
  <c r="E25" i="3" s="1"/>
  <c r="E24" i="3" s="1"/>
  <c r="D26" i="3"/>
  <c r="D25" i="3" s="1"/>
  <c r="D24" i="3" s="1"/>
  <c r="E22" i="3"/>
  <c r="E21" i="3" s="1"/>
  <c r="E20" i="3" s="1"/>
  <c r="D21" i="3"/>
  <c r="D20" i="3" s="1"/>
  <c r="D18" i="3"/>
  <c r="D39" i="1"/>
  <c r="D44" i="1"/>
  <c r="D46" i="1"/>
  <c r="D43" i="1" s="1"/>
  <c r="D69" i="1"/>
  <c r="D71" i="1"/>
  <c r="D38" i="1" l="1"/>
  <c r="D68" i="1"/>
  <c r="D59" i="1" s="1"/>
  <c r="D58" i="1" s="1"/>
  <c r="D19" i="1" s="1"/>
  <c r="F19" i="1" s="1"/>
  <c r="E19" i="3"/>
  <c r="E18" i="3"/>
  <c r="E12" i="3" s="1"/>
  <c r="F19" i="3"/>
  <c r="D12" i="3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60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58" i="1" l="1"/>
  <c r="F18" i="3"/>
  <c r="F12" i="3"/>
</calcChain>
</file>

<file path=xl/sharedStrings.xml><?xml version="1.0" encoding="utf-8"?>
<sst xmlns="http://schemas.openxmlformats.org/spreadsheetml/2006/main" count="826" uniqueCount="466">
  <si>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</si>
  <si>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</si>
  <si>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</si>
  <si>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</si>
  <si>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</si>
  <si>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</si>
  <si>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</si>
  <si>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</si>
  <si>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</si>
  <si>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</si>
  <si>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</si>
  <si>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</si>
  <si>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</si>
  <si>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Гуково-Гнилушевского сельского поселения</t>
  </si>
  <si>
    <t>Гуково-Гнилушевское сельское поселение Красносулинского района</t>
  </si>
  <si>
    <t>Единица измерения: руб.</t>
  </si>
  <si>
    <t>04226577</t>
  </si>
  <si>
    <t>951</t>
  </si>
  <si>
    <t>60626415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</si>
  <si>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</si>
  <si>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</si>
  <si>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</si>
  <si>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</si>
  <si>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</si>
  <si>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</si>
  <si>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</si>
  <si>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</si>
  <si>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</si>
  <si>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</si>
  <si>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</si>
  <si>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</si>
  <si>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</si>
  <si>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</si>
  <si>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</si>
  <si>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</si>
  <si>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</si>
  <si>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</si>
  <si>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</si>
  <si>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</si>
  <si>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</si>
  <si>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</si>
  <si>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</si>
  <si>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</si>
  <si>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</si>
  <si>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</si>
  <si>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</si>
  <si>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</si>
  <si>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</si>
  <si>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</si>
  <si>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</si>
  <si>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</si>
  <si>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</si>
  <si>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</si>
  <si>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</si>
  <si>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</si>
  <si>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</si>
  <si>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</si>
  <si>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</si>
  <si>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</si>
  <si>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</si>
  <si>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</si>
  <si>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</si>
  <si>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</si>
  <si>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</si>
  <si>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</si>
  <si>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</si>
  <si>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</si>
  <si>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</si>
  <si>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</si>
  <si>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</si>
  <si>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</si>
  <si>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</si>
  <si>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</si>
  <si>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</si>
  <si>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</si>
  <si>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</si>
  <si>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</si>
  <si>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</si>
  <si>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</si>
  <si>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</si>
  <si>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</si>
  <si>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</si>
  <si>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</si>
  <si>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</si>
  <si>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</si>
  <si>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</si>
  <si>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</si>
  <si>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</si>
  <si>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</si>
  <si>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</si>
  <si>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</si>
  <si>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</si>
  <si>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</si>
  <si>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</si>
  <si>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</si>
  <si>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</si>
  <si>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</si>
  <si>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</si>
  <si>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</si>
  <si>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</si>
  <si>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</si>
  <si>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</si>
  <si>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</si>
  <si>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</si>
  <si>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</si>
  <si>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</si>
  <si>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</si>
  <si>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</si>
  <si>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</si>
  <si>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</si>
  <si>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</si>
  <si>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</si>
  <si>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</si>
  <si>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</si>
  <si>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</si>
  <si>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</si>
  <si>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</si>
  <si>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</si>
  <si>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</si>
  <si>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</si>
  <si>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</si>
  <si>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</si>
  <si>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</si>
  <si>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</si>
  <si>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</si>
  <si>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</si>
  <si>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</si>
  <si>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</si>
  <si>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</si>
  <si>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</si>
  <si>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</si>
  <si>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</si>
  <si>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</si>
  <si>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</si>
  <si>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</si>
  <si>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</si>
  <si>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</si>
  <si>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</si>
  <si>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</si>
  <si>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</si>
  <si>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</si>
  <si>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ГУКОВО-ГНИЛУШЕВСКОГО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</si>
  <si>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</si>
  <si>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</si>
  <si>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</si>
  <si>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</si>
  <si>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</si>
  <si>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Гуково-Гнилушевского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</si>
  <si>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</si>
  <si>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</si>
  <si>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</si>
  <si>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</si>
  <si>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</si>
  <si>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</si>
  <si>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</si>
  <si>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</si>
  <si>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</si>
  <si>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</si>
  <si>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</si>
  <si>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</si>
  <si>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</si>
  <si>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</si>
  <si>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</si>
  <si>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</si>
  <si>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</si>
  <si>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</si>
  <si>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</si>
  <si>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</si>
  <si>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</si>
  <si>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</si>
  <si>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</si>
  <si>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</si>
  <si>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Гуково-Гнилушевского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</si>
  <si>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</si>
  <si>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</si>
  <si>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</si>
  <si>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</si>
  <si>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</si>
  <si>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</si>
  <si>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</si>
  <si>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</si>
  <si>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</si>
  <si>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</si>
  <si>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</si>
  <si>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</si>
  <si>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</si>
  <si>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</si>
  <si>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</si>
  <si>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</si>
  <si>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</si>
  <si>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</si>
  <si>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</si>
  <si>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</si>
  <si>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</si>
  <si>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</si>
  <si>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</si>
  <si>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</si>
  <si>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</si>
  <si>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</si>
  <si>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</si>
  <si>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</si>
  <si>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</si>
  <si>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</si>
  <si>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</si>
  <si>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</si>
  <si>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</si>
  <si>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</si>
  <si>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</si>
  <si>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</si>
  <si>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</si>
  <si>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</si>
  <si>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</si>
  <si>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</si>
  <si>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</si>
  <si>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Гуково-Гнилушевского сельского поселения «Муниципальная политика»</t>
  </si>
  <si>
    <t xml:space="preserve">951 0113 0600000000 000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</si>
  <si>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</si>
  <si>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</si>
  <si>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</si>
  <si>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951 0113 0610020300 000 </t>
  </si>
  <si>
    <t xml:space="preserve">951 0113 0610020300 800 </t>
  </si>
  <si>
    <t xml:space="preserve">951 0113 0610020300 850 </t>
  </si>
  <si>
    <t>Уплата иных платежей</t>
  </si>
  <si>
    <t xml:space="preserve">951 0113 0610020300 853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</si>
  <si>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</si>
  <si>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951 0113 0620000000 000 </t>
  </si>
  <si>
    <t>Мероприятия по официальной публикации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реализа-ции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</si>
  <si>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951 0113 0620020290 000 </t>
  </si>
  <si>
    <t xml:space="preserve">951 0113 0620020290 200 </t>
  </si>
  <si>
    <t xml:space="preserve">951 0113 0620020290 240 </t>
  </si>
  <si>
    <t xml:space="preserve">951 0113 0620020290 244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</si>
  <si>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подпро-граммы «Обеспечение реализации муниципальной программы Гуково-Гнилушевского сельского поселения «Муниципальная политика» муниципаль-ной программы Гуково-Гнилушевского сельского поселения «Муниципальная политика»</t>
  </si>
  <si>
    <t xml:space="preserve">951 0113 0620020310 000 </t>
  </si>
  <si>
    <t xml:space="preserve">951 0113 0620020310 200 </t>
  </si>
  <si>
    <t xml:space="preserve">951 0113 0620020310 240 </t>
  </si>
  <si>
    <t xml:space="preserve">951 0113 0620020310 244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</si>
  <si>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</si>
  <si>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</si>
  <si>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</si>
  <si>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</si>
  <si>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</si>
  <si>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</si>
  <si>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</si>
  <si>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</si>
  <si>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</si>
  <si>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</si>
  <si>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</si>
  <si>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</si>
  <si>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</si>
  <si>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</si>
  <si>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</si>
  <si>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</si>
  <si>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</si>
  <si>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</si>
  <si>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</si>
  <si>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</si>
  <si>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</si>
  <si>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951 0310 0000000000 000 </t>
  </si>
  <si>
    <t>Муниципальная программа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</si>
  <si>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951 0310 0200000000 000 </t>
  </si>
  <si>
    <t>Подпрограмма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</si>
  <si>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951 0310 0220000000 000 </t>
  </si>
  <si>
    <t xml:space="preserve">951 0310 0220020030 000 </t>
  </si>
  <si>
    <t xml:space="preserve">951 0310 0220020030 200 </t>
  </si>
  <si>
    <t xml:space="preserve">951 0310 0220020030 240 </t>
  </si>
  <si>
    <t xml:space="preserve">951 0310 0220020030 244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</si>
  <si>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</si>
  <si>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</si>
  <si>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</si>
  <si>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</si>
  <si>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Гуково-Гнилушевского сельского поселения «Развитие транспортной системы»</t>
  </si>
  <si>
    <t xml:space="preserve">951 0409 0300000000 000 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</si>
  <si>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</si>
  <si>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951 0409 0310000000 000 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</si>
  <si>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</si>
  <si>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951 0409 0310020070 000 </t>
  </si>
  <si>
    <t xml:space="preserve">951 0409 0310020070 200 </t>
  </si>
  <si>
    <t xml:space="preserve">951 0409 0310020070 240 </t>
  </si>
  <si>
    <t xml:space="preserve">951 0409 0310020070 244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</si>
  <si>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</si>
  <si>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</si>
  <si>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</si>
  <si>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</si>
  <si>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земле-устроительных работ Гуково-Гнилушевского сельского поселения по иным не-программным расходам в рамках непрограммных расходов органа местного са-моуправления Гуково-Гнилушевского сельского поселения</t>
  </si>
  <si>
    <t xml:space="preserve">951 0412 9990020380 000 </t>
  </si>
  <si>
    <t xml:space="preserve">951 0412 9990020380 200 </t>
  </si>
  <si>
    <t xml:space="preserve">951 0412 9990020380 240 </t>
  </si>
  <si>
    <t xml:space="preserve">951 0412 9990020380 244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</si>
  <si>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</si>
  <si>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</si>
  <si>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</si>
  <si>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</si>
  <si>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</si>
  <si>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951 0502 0400000000 000 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</si>
  <si>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</si>
  <si>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951 0502 0410000000 000 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</si>
  <si>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</si>
  <si>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951 0502 0410020170 000 </t>
  </si>
  <si>
    <t xml:space="preserve">951 0502 0410020170 200 </t>
  </si>
  <si>
    <t xml:space="preserve">951 0502 0410020170 240 </t>
  </si>
  <si>
    <t xml:space="preserve">951 0502 0410020170 244 </t>
  </si>
  <si>
    <t>Мероприятия по газификации Гуково-Гнилушевского сельского поселения в рамках подпрограммы "Развитие жилищно-коммунального хозяйства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</si>
  <si>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 xml:space="preserve">951 0502 0410020180 000 </t>
  </si>
  <si>
    <t xml:space="preserve">951 0502 0410020180 200 </t>
  </si>
  <si>
    <t xml:space="preserve">951 0502 0410020180 240 </t>
  </si>
  <si>
    <t xml:space="preserve">951 0502 0410020180 244 </t>
  </si>
  <si>
    <t xml:space="preserve">951 0502 04100S3200 000 </t>
  </si>
  <si>
    <t>Капитальные вложения в объекты государственной (муниципальной) собственности</t>
  </si>
  <si>
    <t xml:space="preserve">951 0502 04100S3200 400 </t>
  </si>
  <si>
    <t>Бюджетные инвестиции</t>
  </si>
  <si>
    <t xml:space="preserve">951 0502 04100S3200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</si>
  <si>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</si>
  <si>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04100S3200 414 </t>
  </si>
  <si>
    <t xml:space="preserve">951 0502 04100S3550 000 </t>
  </si>
  <si>
    <t xml:space="preserve">951 0502 04100S3550 400 </t>
  </si>
  <si>
    <t xml:space="preserve">951 0502 04100S3550 410 </t>
  </si>
  <si>
    <t xml:space="preserve">951 0502 04100S3550 414 </t>
  </si>
  <si>
    <t xml:space="preserve">951 0502 04100S3660 000 </t>
  </si>
  <si>
    <t xml:space="preserve">951 0502 04100S3660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</si>
  <si>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</si>
  <si>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04100S3660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</si>
  <si>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</si>
  <si>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04100S3660 811 </t>
  </si>
  <si>
    <t>Благоустройство</t>
  </si>
  <si>
    <t xml:space="preserve">951 0503 0000000000 000 </t>
  </si>
  <si>
    <t xml:space="preserve">951 0503 0400000000 000 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</si>
  <si>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</si>
  <si>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951 0503 0420000000 000 </t>
  </si>
  <si>
    <t>Мероприятия на уборку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</si>
  <si>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951 0503 0420020210 000 </t>
  </si>
  <si>
    <t xml:space="preserve">951 0503 0420020210 200 </t>
  </si>
  <si>
    <t xml:space="preserve">951 0503 0420020210 240 </t>
  </si>
  <si>
    <t xml:space="preserve">951 0503 0420020210 244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</si>
  <si>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</si>
  <si>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951 0503 0420020220 000 </t>
  </si>
  <si>
    <t xml:space="preserve">951 0503 0420020220 200 </t>
  </si>
  <si>
    <t xml:space="preserve">951 0503 0420020220 240 </t>
  </si>
  <si>
    <t xml:space="preserve">951 0503 0420020220 244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</si>
  <si>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</si>
  <si>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951 0503 0420020250 000 </t>
  </si>
  <si>
    <t xml:space="preserve">951 0503 0420020250 200 </t>
  </si>
  <si>
    <t xml:space="preserve">951 0503 0420020250 240 </t>
  </si>
  <si>
    <t xml:space="preserve">951 0503 0420020250 244 </t>
  </si>
  <si>
    <t xml:space="preserve">951 0503 0420020250 247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</si>
  <si>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</si>
  <si>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</si>
  <si>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</si>
  <si>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</si>
  <si>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</si>
  <si>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</si>
  <si>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</si>
  <si>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951 0705 0610020280 000 </t>
  </si>
  <si>
    <t xml:space="preserve">951 0705 0610020280 200 </t>
  </si>
  <si>
    <t xml:space="preserve">951 0705 0610020280 240 </t>
  </si>
  <si>
    <t xml:space="preserve">951 0705 0610020280 244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</si>
  <si>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</si>
  <si>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</si>
  <si>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</si>
  <si>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</si>
  <si>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Гуково-Гнилушевского сельского поселения «Развитие культуры»</t>
  </si>
  <si>
    <t xml:space="preserve">951 0801 0500000000 000 </t>
  </si>
  <si>
    <t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</si>
  <si>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951 0801 0520000000 000 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</si>
  <si>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</si>
  <si>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951 0801 0520000590 000 </t>
  </si>
  <si>
    <t>Предоставление субсидий бюджетным, автономным учреждениям и иным некоммерческим организациям</t>
  </si>
  <si>
    <t xml:space="preserve">951 0801 0520000590 600 </t>
  </si>
  <si>
    <t>Субсидии бюджетным учреждениям</t>
  </si>
  <si>
    <t xml:space="preserve">951 0801 0520000590 610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</si>
  <si>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</si>
  <si>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</si>
  <si>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 xml:space="preserve">951 0801 9900000000 000 </t>
  </si>
  <si>
    <t xml:space="preserve">951 0801 9990000000 000 </t>
  </si>
  <si>
    <t xml:space="preserve">951 0801 9990090120 000 </t>
  </si>
  <si>
    <t xml:space="preserve">951 0801 9990090120 600 </t>
  </si>
  <si>
    <t xml:space="preserve">951 0801 9990090120 610 </t>
  </si>
  <si>
    <t>Субсидии бюджетным учреждениям на иные цели</t>
  </si>
  <si>
    <t xml:space="preserve">951 0801 9990090120 612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</si>
  <si>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</si>
  <si>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</si>
  <si>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</si>
  <si>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</si>
  <si>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</si>
  <si>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 xml:space="preserve">951 1001 0630000000 000 </t>
  </si>
  <si>
    <t xml:space="preserve">951 1001 0630011020 000 </t>
  </si>
  <si>
    <t>Социальное обеспечение и иные выплаты населению</t>
  </si>
  <si>
    <t xml:space="preserve">951 1001 0630011020 300 </t>
  </si>
  <si>
    <t xml:space="preserve">951 1001 0630011020 310 </t>
  </si>
  <si>
    <t>Иные пенсии, социальные доплаты к пенсиям</t>
  </si>
  <si>
    <t xml:space="preserve">951 1001 0630011020 312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</si>
  <si>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</si>
  <si>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</si>
  <si>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</si>
  <si>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</si>
  <si>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</si>
  <si>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</si>
  <si>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</si>
  <si>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</si>
  <si>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</si>
  <si>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</si>
  <si>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</si>
  <si>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</si>
  <si>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</si>
  <si>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</si>
  <si>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</si>
  <si>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</si>
  <si>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</si>
  <si>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</si>
  <si>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</si>
  <si>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</si>
  <si>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</si>
  <si>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</si>
  <si>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</si>
  <si>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</si>
  <si>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</si>
  <si>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</si>
  <si>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</si>
  <si>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</si>
  <si>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</si>
  <si>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</si>
  <si>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</si>
  <si>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</si>
  <si>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</si>
  <si>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ЭБ\117Y01.txt</t>
  </si>
  <si>
    <t>Доходы/EXPORT_SRC_CODE</t>
  </si>
  <si>
    <t>058018-04</t>
  </si>
  <si>
    <t>Доходы/PERIOD</t>
  </si>
  <si>
    <t>на 1 января 2022г.</t>
  </si>
  <si>
    <t>951 01050000000000000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</si>
  <si>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</si>
  <si>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</si>
  <si>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</si>
  <si>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</si>
  <si>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Глава Администрации Гуково-Гнилушевского сельского поселения</t>
  </si>
  <si>
    <t>C.В.Филенко</t>
  </si>
  <si>
    <t>Начальник сектора экономики и финансов</t>
  </si>
  <si>
    <t>И.Н.Салькова</t>
  </si>
  <si>
    <t>Ведущий специалист (главный бухгалтер)</t>
  </si>
  <si>
    <t>Т.В.Махнева</t>
  </si>
  <si>
    <r>
      <t xml:space="preserve"> 26</t>
    </r>
    <r>
      <rPr>
        <sz val="12"/>
        <rFont val="Times New Roman"/>
        <family val="1"/>
        <charset val="204"/>
      </rPr>
      <t xml:space="preserve">  января   </t>
    </r>
    <r>
      <rPr>
        <u/>
        <sz val="12"/>
        <rFont val="Times New Roman"/>
        <family val="1"/>
        <charset val="204"/>
      </rPr>
      <t xml:space="preserve"> 2022 г. </t>
    </r>
  </si>
  <si>
    <t xml:space="preserve">Прочая закупка товаров, работ и услуг </t>
  </si>
  <si>
    <t>Прочая закупка товаров, работ и услуг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</si>
  <si>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</si>
  <si>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по повышению уровня пожарной безопасности населения и территории поселения в рамках подпрограммы « Обеспечение пожарной безопасности» муниципальной программы Гуково-Гнилушевского  сельского поселения 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экстремизма»(Иные закупки товаров, работ и услуг для обеспечения государственных (муниципальных) нужд)</t>
  </si>
  <si>
    <t>Публичные нормативные социальные выплаты  гражданам</t>
  </si>
  <si>
    <t>Расходы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</si>
  <si>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Расходы на строительство и реконструкцию  объектов газификации   в 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 </t>
  </si>
  <si>
    <t xml:space="preserve"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
</t>
  </si>
  <si>
    <t xml:space="preserve">Исполнение судебных актов по искам в рамках непрограмных расходов органа местного самоуправления Гуково-Гнилушевского сельского поселения </t>
  </si>
  <si>
    <t>Расходы на социальную поддержку лиц из числа муниципальных служащих Гуково-Гнилушевского  сельского поселения, имеющих право на получение государственной пенсии за выслугу лет в рамках  подпрограммы  «Социальная поддержка лиц из числа муниципальных служащих Гуково-Гнилушевского сельского поселения,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</si>
  <si>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Подпрограмма «Социальная поддержка лиц из числа муниципальных служащих Гуково-Гнилушевского сельского поселения,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</si>
  <si>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r>
      <t>Периодичность: месячная ,квартальная,</t>
    </r>
    <r>
      <rPr>
        <u/>
        <sz val="8"/>
        <rFont val="Arial Cyr"/>
        <charset val="204"/>
      </rPr>
      <t>годовая</t>
    </r>
  </si>
  <si>
    <t>Дотации  на выравнивание бюджетной обеспеченности из бюджетов муниципальных районов,городских округов с внутрегородским делением</t>
  </si>
  <si>
    <t>000 20216001000000150</t>
  </si>
  <si>
    <t>Источники финансирования дефицита бюджетов - всего</t>
  </si>
  <si>
    <t>увеличение остатков средств бюджетов, всего</t>
  </si>
  <si>
    <t>уменьшение остатков средств бюджетов, всего</t>
  </si>
  <si>
    <t>000 01000000000000000</t>
  </si>
  <si>
    <t>000 01050000000000500</t>
  </si>
  <si>
    <t>000 01050200000000500</t>
  </si>
  <si>
    <t>000 01050201000000510</t>
  </si>
  <si>
    <t>000 01050201100000510</t>
  </si>
  <si>
    <t>000 01050000000000600</t>
  </si>
  <si>
    <t>000 01050200000000600</t>
  </si>
  <si>
    <t>000 01050201000000610</t>
  </si>
  <si>
    <t>000 01050201100000610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</si>
</sst>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b/>
      <sz val="10"/>
      <name val="Arial Cyr"/>
      <charset val="1"/>
    </font>
    <font>
      <b/>
      <sz val="12"/>
      <name val="Arial Cyr"/>
      <charset val="1"/>
    </font>
    <font>
      <sz val="10"/>
      <name val="Arial Cyr"/>
      <charset val="1"/>
    </font>
    <font>
      <sz val="12"/>
      <name val="Arial Cyr"/>
      <charset val="1"/>
    </font>
    <font>
      <sz val="8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name val="Arial Cy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5" fillId="0" borderId="23" xfId="0" applyNumberFormat="1" applyFont="1" applyBorder="1" applyAlignment="1" applyProtection="1">
      <alignment horizontal="center"/>
    </xf>
    <xf numFmtId="49" fontId="7" fillId="0" borderId="44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0" fontId="9" fillId="0" borderId="45" xfId="0" applyFont="1" applyBorder="1" applyAlignment="1" applyProtection="1">
      <alignment horizontal="left"/>
    </xf>
    <xf numFmtId="0" fontId="10" fillId="0" borderId="27" xfId="0" applyFont="1" applyBorder="1" applyAlignment="1" applyProtection="1">
      <alignment horizontal="center"/>
    </xf>
    <xf numFmtId="0" fontId="10" fillId="0" borderId="29" xfId="0" applyFont="1" applyBorder="1" applyAlignment="1" applyProtection="1">
      <alignment horizontal="center"/>
    </xf>
    <xf numFmtId="49" fontId="10" fillId="0" borderId="29" xfId="0" applyNumberFormat="1" applyFont="1" applyBorder="1" applyAlignment="1" applyProtection="1">
      <alignment horizontal="center"/>
    </xf>
    <xf numFmtId="49" fontId="10" fillId="0" borderId="30" xfId="0" applyNumberFormat="1" applyFont="1" applyBorder="1" applyAlignment="1" applyProtection="1">
      <alignment horizontal="center"/>
    </xf>
    <xf numFmtId="49" fontId="7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" fontId="8" fillId="0" borderId="15" xfId="0" applyNumberFormat="1" applyFont="1" applyBorder="1" applyAlignment="1" applyProtection="1">
      <alignment horizontal="center"/>
    </xf>
    <xf numFmtId="4" fontId="8" fillId="0" borderId="16" xfId="0" applyNumberFormat="1" applyFont="1" applyBorder="1" applyAlignment="1" applyProtection="1">
      <alignment horizontal="center"/>
    </xf>
    <xf numFmtId="49" fontId="9" fillId="0" borderId="21" xfId="0" applyNumberFormat="1" applyFont="1" applyBorder="1" applyAlignment="1" applyProtection="1">
      <alignment horizontal="left" wrapText="1"/>
    </xf>
    <xf numFmtId="49" fontId="10" fillId="0" borderId="22" xfId="0" applyNumberFormat="1" applyFont="1" applyBorder="1" applyAlignment="1" applyProtection="1">
      <alignment horizontal="center" wrapText="1"/>
    </xf>
    <xf numFmtId="49" fontId="10" fillId="0" borderId="24" xfId="0" applyNumberFormat="1" applyFont="1" applyBorder="1" applyAlignment="1" applyProtection="1">
      <alignment horizontal="center" wrapText="1"/>
    </xf>
    <xf numFmtId="4" fontId="10" fillId="0" borderId="24" xfId="0" applyNumberFormat="1" applyFont="1" applyBorder="1" applyAlignment="1" applyProtection="1">
      <alignment horizontal="right"/>
    </xf>
    <xf numFmtId="4" fontId="10" fillId="0" borderId="38" xfId="0" applyNumberFormat="1" applyFont="1" applyBorder="1" applyAlignment="1" applyProtection="1">
      <alignment horizontal="right"/>
    </xf>
    <xf numFmtId="0" fontId="0" fillId="0" borderId="0" xfId="0" applyFill="1" applyAlignment="1">
      <alignment wrapText="1"/>
    </xf>
    <xf numFmtId="0" fontId="0" fillId="0" borderId="0" xfId="0" applyFill="1"/>
    <xf numFmtId="0" fontId="11" fillId="0" borderId="0" xfId="0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46" xfId="0" applyFont="1" applyFill="1" applyBorder="1"/>
    <xf numFmtId="0" fontId="13" fillId="0" borderId="0" xfId="0" applyFont="1" applyFill="1" applyAlignment="1">
      <alignment wrapText="1"/>
    </xf>
    <xf numFmtId="49" fontId="2" fillId="0" borderId="24" xfId="0" applyNumberFormat="1" applyFont="1" applyBorder="1" applyAlignment="1" applyProtection="1">
      <alignment horizontal="center" wrapText="1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31" xfId="0" applyNumberFormat="1" applyFont="1" applyBorder="1" applyAlignment="1" applyProtection="1">
      <alignment horizontal="left" wrapText="1"/>
    </xf>
    <xf numFmtId="165" fontId="3" fillId="0" borderId="31" xfId="0" applyNumberFormat="1" applyFont="1" applyBorder="1" applyAlignment="1" applyProtection="1">
      <alignment horizontal="left" wrapText="1"/>
    </xf>
    <xf numFmtId="49" fontId="14" fillId="0" borderId="31" xfId="0" applyNumberFormat="1" applyFont="1" applyBorder="1" applyAlignment="1" applyProtection="1">
      <alignment horizontal="left" wrapText="1"/>
    </xf>
    <xf numFmtId="0" fontId="3" fillId="0" borderId="26" xfId="0" applyFont="1" applyBorder="1" applyAlignment="1" applyProtection="1"/>
    <xf numFmtId="165" fontId="3" fillId="0" borderId="21" xfId="0" applyNumberFormat="1" applyFont="1" applyBorder="1" applyAlignment="1" applyProtection="1">
      <alignment horizontal="left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49" fontId="3" fillId="0" borderId="38" xfId="0" applyNumberFormat="1" applyFont="1" applyBorder="1" applyAlignment="1" applyProtection="1">
      <alignment horizontal="left" wrapText="1"/>
    </xf>
    <xf numFmtId="0" fontId="15" fillId="0" borderId="47" xfId="0" applyFont="1" applyBorder="1" applyAlignment="1">
      <alignment wrapText="1"/>
    </xf>
    <xf numFmtId="4" fontId="5" fillId="0" borderId="15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1">
    <dxf>
      <font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opLeftCell="A37" workbookViewId="0">
      <selection activeCell="D41" sqref="D41:D42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23"/>
      <c r="B1" s="123"/>
      <c r="C1" s="123"/>
      <c r="D1" s="123"/>
      <c r="E1" s="2"/>
      <c r="F1" s="2"/>
    </row>
    <row r="2" spans="1:6" ht="16.95" customHeight="1">
      <c r="A2" s="123" t="s">
        <v>0</v>
      </c>
      <c r="B2" s="123"/>
      <c r="C2" s="123"/>
      <c r="D2" s="123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24" t="s">
        <v>427</v>
      </c>
      <c r="B4" s="124"/>
      <c r="C4" s="124"/>
      <c r="D4" s="124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16</v>
      </c>
    </row>
    <row r="6" spans="1:6" ht="13.2">
      <c r="A6" s="11" t="s">
        <v>7</v>
      </c>
      <c r="B6" s="125" t="s">
        <v>13</v>
      </c>
      <c r="C6" s="126"/>
      <c r="D6" s="126"/>
      <c r="E6" s="3" t="s">
        <v>8</v>
      </c>
      <c r="F6" s="10" t="s">
        <v>17</v>
      </c>
    </row>
    <row r="7" spans="1:6" ht="13.2">
      <c r="A7" s="11" t="s">
        <v>9</v>
      </c>
      <c r="B7" s="127" t="s">
        <v>14</v>
      </c>
      <c r="C7" s="127"/>
      <c r="D7" s="127"/>
      <c r="E7" s="3" t="s">
        <v>10</v>
      </c>
      <c r="F7" s="12" t="s">
        <v>18</v>
      </c>
    </row>
    <row r="8" spans="1:6" ht="13.2">
      <c r="A8" s="11" t="s">
        <v>451</v>
      </c>
      <c r="B8" s="11"/>
      <c r="C8" s="11"/>
      <c r="D8" s="13"/>
      <c r="E8" s="3"/>
      <c r="F8" s="14"/>
    </row>
    <row r="9" spans="1:6" ht="13.2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23" t="s">
        <v>19</v>
      </c>
      <c r="B10" s="123"/>
      <c r="C10" s="123"/>
      <c r="D10" s="123"/>
      <c r="E10" s="1"/>
      <c r="F10" s="17"/>
    </row>
    <row r="11" spans="1:6" ht="4.2" customHeight="1">
      <c r="A11" s="117" t="s">
        <v>20</v>
      </c>
      <c r="B11" s="111" t="s">
        <v>21</v>
      </c>
      <c r="C11" s="111" t="s">
        <v>22</v>
      </c>
      <c r="D11" s="114" t="s">
        <v>23</v>
      </c>
      <c r="E11" s="114" t="s">
        <v>24</v>
      </c>
      <c r="F11" s="120" t="s">
        <v>25</v>
      </c>
    </row>
    <row r="12" spans="1:6" ht="3.6" customHeight="1">
      <c r="A12" s="118"/>
      <c r="B12" s="112"/>
      <c r="C12" s="112"/>
      <c r="D12" s="115"/>
      <c r="E12" s="115"/>
      <c r="F12" s="121"/>
    </row>
    <row r="13" spans="1:6" ht="3" customHeight="1">
      <c r="A13" s="118"/>
      <c r="B13" s="112"/>
      <c r="C13" s="112"/>
      <c r="D13" s="115"/>
      <c r="E13" s="115"/>
      <c r="F13" s="121"/>
    </row>
    <row r="14" spans="1:6" ht="3" customHeight="1">
      <c r="A14" s="118"/>
      <c r="B14" s="112"/>
      <c r="C14" s="112"/>
      <c r="D14" s="115"/>
      <c r="E14" s="115"/>
      <c r="F14" s="121"/>
    </row>
    <row r="15" spans="1:6" ht="3" customHeight="1">
      <c r="A15" s="118"/>
      <c r="B15" s="112"/>
      <c r="C15" s="112"/>
      <c r="D15" s="115"/>
      <c r="E15" s="115"/>
      <c r="F15" s="121"/>
    </row>
    <row r="16" spans="1:6" ht="3" customHeight="1">
      <c r="A16" s="118"/>
      <c r="B16" s="112"/>
      <c r="C16" s="112"/>
      <c r="D16" s="115"/>
      <c r="E16" s="115"/>
      <c r="F16" s="121"/>
    </row>
    <row r="17" spans="1:6" ht="23.4" customHeight="1">
      <c r="A17" s="119"/>
      <c r="B17" s="113"/>
      <c r="C17" s="113"/>
      <c r="D17" s="116"/>
      <c r="E17" s="116"/>
      <c r="F17" s="122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5">
      <c r="A19" s="99" t="s">
        <v>29</v>
      </c>
      <c r="B19" s="24" t="s">
        <v>30</v>
      </c>
      <c r="C19" s="25" t="s">
        <v>31</v>
      </c>
      <c r="D19" s="51">
        <f>D21+D58</f>
        <v>25540300</v>
      </c>
      <c r="E19" s="52">
        <v>25133848.73</v>
      </c>
      <c r="F19" s="51">
        <f>IF(OR(D19="-",IF(E19="-",0,E19)&gt;=IF(D19="-",0,D19)),"-",IF(D19="-",0,D19)-IF(E19="-",0,E19))</f>
        <v>406451.26999999955</v>
      </c>
    </row>
    <row r="20" spans="1:6" ht="15">
      <c r="A20" s="100" t="s">
        <v>32</v>
      </c>
      <c r="B20" s="26"/>
      <c r="C20" s="27"/>
      <c r="D20" s="53"/>
      <c r="E20" s="53"/>
      <c r="F20" s="54"/>
    </row>
    <row r="21" spans="1:6" ht="22.5" customHeight="1">
      <c r="A21" s="101" t="s">
        <v>33</v>
      </c>
      <c r="B21" s="28" t="s">
        <v>30</v>
      </c>
      <c r="C21" s="57" t="s">
        <v>34</v>
      </c>
      <c r="D21" s="55">
        <v>3476300</v>
      </c>
      <c r="E21" s="55">
        <v>3347250.1</v>
      </c>
      <c r="F21" s="56">
        <f t="shared" ref="F21:F51" si="0">IF(OR(D21="-",IF(E21="-",0,E21)&gt;=IF(D21="-",0,D21)),"-",IF(D21="-",0,D21)-IF(E21="-",0,E21))</f>
        <v>129049.89999999991</v>
      </c>
    </row>
    <row r="22" spans="1:6" ht="21.75" customHeight="1">
      <c r="A22" s="101" t="s">
        <v>35</v>
      </c>
      <c r="B22" s="28" t="s">
        <v>30</v>
      </c>
      <c r="C22" s="57" t="s">
        <v>36</v>
      </c>
      <c r="D22" s="55">
        <v>1035000</v>
      </c>
      <c r="E22" s="55">
        <v>964472.91</v>
      </c>
      <c r="F22" s="56">
        <f t="shared" si="0"/>
        <v>70527.089999999967</v>
      </c>
    </row>
    <row r="23" spans="1:6" ht="24" customHeight="1">
      <c r="A23" s="101" t="s">
        <v>37</v>
      </c>
      <c r="B23" s="28" t="s">
        <v>30</v>
      </c>
      <c r="C23" s="57" t="s">
        <v>38</v>
      </c>
      <c r="D23" s="55">
        <v>1035000</v>
      </c>
      <c r="E23" s="55">
        <v>964472.91</v>
      </c>
      <c r="F23" s="56">
        <f t="shared" si="0"/>
        <v>70527.089999999967</v>
      </c>
    </row>
    <row r="24" spans="1:6" ht="93.75" customHeight="1">
      <c r="A24" s="102" t="s">
        <v>39</v>
      </c>
      <c r="B24" s="28" t="s">
        <v>30</v>
      </c>
      <c r="C24" s="57" t="s">
        <v>40</v>
      </c>
      <c r="D24" s="55">
        <v>1035000</v>
      </c>
      <c r="E24" s="55">
        <v>956308.41</v>
      </c>
      <c r="F24" s="56">
        <f t="shared" si="0"/>
        <v>78691.589999999967</v>
      </c>
    </row>
    <row r="25" spans="1:6" ht="133.5" customHeight="1">
      <c r="A25" s="102" t="s">
        <v>41</v>
      </c>
      <c r="B25" s="28" t="s">
        <v>30</v>
      </c>
      <c r="C25" s="57" t="s">
        <v>42</v>
      </c>
      <c r="D25" s="55" t="s">
        <v>43</v>
      </c>
      <c r="E25" s="55">
        <v>951685.47</v>
      </c>
      <c r="F25" s="56" t="str">
        <f t="shared" si="0"/>
        <v>-</v>
      </c>
    </row>
    <row r="26" spans="1:6" ht="118.5" customHeight="1">
      <c r="A26" s="102" t="s">
        <v>44</v>
      </c>
      <c r="B26" s="28" t="s">
        <v>30</v>
      </c>
      <c r="C26" s="57" t="s">
        <v>45</v>
      </c>
      <c r="D26" s="55" t="s">
        <v>43</v>
      </c>
      <c r="E26" s="55">
        <v>1659.6</v>
      </c>
      <c r="F26" s="56" t="str">
        <f t="shared" si="0"/>
        <v>-</v>
      </c>
    </row>
    <row r="27" spans="1:6" ht="131.25" customHeight="1">
      <c r="A27" s="102" t="s">
        <v>46</v>
      </c>
      <c r="B27" s="28" t="s">
        <v>30</v>
      </c>
      <c r="C27" s="57" t="s">
        <v>47</v>
      </c>
      <c r="D27" s="55" t="s">
        <v>43</v>
      </c>
      <c r="E27" s="55">
        <v>2963.34</v>
      </c>
      <c r="F27" s="56" t="str">
        <f t="shared" si="0"/>
        <v>-</v>
      </c>
    </row>
    <row r="28" spans="1:6" ht="135.44999999999999" customHeight="1">
      <c r="A28" s="102" t="s">
        <v>48</v>
      </c>
      <c r="B28" s="28" t="s">
        <v>30</v>
      </c>
      <c r="C28" s="57" t="s">
        <v>49</v>
      </c>
      <c r="D28" s="55" t="s">
        <v>43</v>
      </c>
      <c r="E28" s="55">
        <v>-35.700000000000003</v>
      </c>
      <c r="F28" s="56" t="str">
        <f t="shared" si="0"/>
        <v>-</v>
      </c>
    </row>
    <row r="29" spans="1:6" ht="147.6" customHeight="1">
      <c r="A29" s="102" t="s">
        <v>50</v>
      </c>
      <c r="B29" s="28" t="s">
        <v>30</v>
      </c>
      <c r="C29" s="57" t="s">
        <v>51</v>
      </c>
      <c r="D29" s="55" t="s">
        <v>43</v>
      </c>
      <c r="E29" s="55">
        <v>-35.700000000000003</v>
      </c>
      <c r="F29" s="56" t="str">
        <f t="shared" si="0"/>
        <v>-</v>
      </c>
    </row>
    <row r="30" spans="1:6" ht="49.2" customHeight="1">
      <c r="A30" s="101" t="s">
        <v>52</v>
      </c>
      <c r="B30" s="28" t="s">
        <v>30</v>
      </c>
      <c r="C30" s="57" t="s">
        <v>53</v>
      </c>
      <c r="D30" s="55" t="s">
        <v>43</v>
      </c>
      <c r="E30" s="55">
        <v>8200.2000000000007</v>
      </c>
      <c r="F30" s="56" t="str">
        <f t="shared" si="0"/>
        <v>-</v>
      </c>
    </row>
    <row r="31" spans="1:6" ht="86.1" customHeight="1">
      <c r="A31" s="101" t="s">
        <v>54</v>
      </c>
      <c r="B31" s="28" t="s">
        <v>30</v>
      </c>
      <c r="C31" s="57" t="s">
        <v>55</v>
      </c>
      <c r="D31" s="55" t="s">
        <v>43</v>
      </c>
      <c r="E31" s="55">
        <v>8011.73</v>
      </c>
      <c r="F31" s="56" t="str">
        <f t="shared" si="0"/>
        <v>-</v>
      </c>
    </row>
    <row r="32" spans="1:6" ht="78" customHeight="1">
      <c r="A32" s="101" t="s">
        <v>56</v>
      </c>
      <c r="B32" s="28" t="s">
        <v>30</v>
      </c>
      <c r="C32" s="57" t="s">
        <v>57</v>
      </c>
      <c r="D32" s="55" t="s">
        <v>43</v>
      </c>
      <c r="E32" s="55">
        <v>203.47</v>
      </c>
      <c r="F32" s="56" t="str">
        <f t="shared" si="0"/>
        <v>-</v>
      </c>
    </row>
    <row r="33" spans="1:6" ht="105" customHeight="1">
      <c r="A33" s="101" t="s">
        <v>58</v>
      </c>
      <c r="B33" s="28" t="s">
        <v>30</v>
      </c>
      <c r="C33" s="57" t="s">
        <v>59</v>
      </c>
      <c r="D33" s="55" t="s">
        <v>43</v>
      </c>
      <c r="E33" s="55">
        <v>-15</v>
      </c>
      <c r="F33" s="56" t="str">
        <f t="shared" si="0"/>
        <v>-</v>
      </c>
    </row>
    <row r="34" spans="1:6" ht="15">
      <c r="A34" s="101" t="s">
        <v>60</v>
      </c>
      <c r="B34" s="28" t="s">
        <v>30</v>
      </c>
      <c r="C34" s="57" t="s">
        <v>61</v>
      </c>
      <c r="D34" s="55">
        <v>166800</v>
      </c>
      <c r="E34" s="55">
        <v>166808.88</v>
      </c>
      <c r="F34" s="56" t="str">
        <f t="shared" si="0"/>
        <v>-</v>
      </c>
    </row>
    <row r="35" spans="1:6" ht="15">
      <c r="A35" s="101" t="s">
        <v>62</v>
      </c>
      <c r="B35" s="28" t="s">
        <v>30</v>
      </c>
      <c r="C35" s="57" t="s">
        <v>63</v>
      </c>
      <c r="D35" s="55">
        <v>166800</v>
      </c>
      <c r="E35" s="55">
        <v>166808.88</v>
      </c>
      <c r="F35" s="56" t="str">
        <f t="shared" si="0"/>
        <v>-</v>
      </c>
    </row>
    <row r="36" spans="1:6" ht="15">
      <c r="A36" s="101" t="s">
        <v>62</v>
      </c>
      <c r="B36" s="28" t="s">
        <v>30</v>
      </c>
      <c r="C36" s="57" t="s">
        <v>64</v>
      </c>
      <c r="D36" s="55">
        <v>166800</v>
      </c>
      <c r="E36" s="55">
        <v>166793.42000000001</v>
      </c>
      <c r="F36" s="56">
        <f t="shared" si="0"/>
        <v>6.5799999999871943</v>
      </c>
    </row>
    <row r="37" spans="1:6" ht="24.6" customHeight="1">
      <c r="A37" s="101" t="s">
        <v>65</v>
      </c>
      <c r="B37" s="28" t="s">
        <v>30</v>
      </c>
      <c r="C37" s="57" t="s">
        <v>66</v>
      </c>
      <c r="D37" s="110" t="s">
        <v>43</v>
      </c>
      <c r="E37" s="55">
        <v>15.46</v>
      </c>
      <c r="F37" s="56" t="str">
        <f t="shared" si="0"/>
        <v>-</v>
      </c>
    </row>
    <row r="38" spans="1:6" ht="15">
      <c r="A38" s="101" t="s">
        <v>67</v>
      </c>
      <c r="B38" s="28" t="s">
        <v>30</v>
      </c>
      <c r="C38" s="57" t="s">
        <v>68</v>
      </c>
      <c r="D38" s="55">
        <f>D39+D43</f>
        <v>2190500</v>
      </c>
      <c r="E38" s="55">
        <v>2215368.31</v>
      </c>
      <c r="F38" s="56" t="str">
        <f t="shared" si="0"/>
        <v>-</v>
      </c>
    </row>
    <row r="39" spans="1:6" ht="15">
      <c r="A39" s="101" t="s">
        <v>69</v>
      </c>
      <c r="B39" s="28" t="s">
        <v>30</v>
      </c>
      <c r="C39" s="57" t="s">
        <v>70</v>
      </c>
      <c r="D39" s="55">
        <f>D40</f>
        <v>198300</v>
      </c>
      <c r="E39" s="55">
        <v>204007.01</v>
      </c>
      <c r="F39" s="56" t="str">
        <f t="shared" si="0"/>
        <v>-</v>
      </c>
    </row>
    <row r="40" spans="1:6" ht="61.5" customHeight="1">
      <c r="A40" s="101" t="s">
        <v>71</v>
      </c>
      <c r="B40" s="28" t="s">
        <v>30</v>
      </c>
      <c r="C40" s="57" t="s">
        <v>72</v>
      </c>
      <c r="D40" s="55">
        <v>198300</v>
      </c>
      <c r="E40" s="55">
        <v>204007.01</v>
      </c>
      <c r="F40" s="56" t="str">
        <f t="shared" si="0"/>
        <v>-</v>
      </c>
    </row>
    <row r="41" spans="1:6" ht="98.4" customHeight="1">
      <c r="A41" s="101" t="s">
        <v>73</v>
      </c>
      <c r="B41" s="28" t="s">
        <v>30</v>
      </c>
      <c r="C41" s="57" t="s">
        <v>74</v>
      </c>
      <c r="D41" s="110" t="s">
        <v>43</v>
      </c>
      <c r="E41" s="55">
        <v>204143.13</v>
      </c>
      <c r="F41" s="56" t="str">
        <f t="shared" si="0"/>
        <v>-</v>
      </c>
    </row>
    <row r="42" spans="1:6" ht="73.95" customHeight="1">
      <c r="A42" s="101" t="s">
        <v>75</v>
      </c>
      <c r="B42" s="28" t="s">
        <v>30</v>
      </c>
      <c r="C42" s="57" t="s">
        <v>76</v>
      </c>
      <c r="D42" s="110" t="s">
        <v>43</v>
      </c>
      <c r="E42" s="55">
        <v>-136.12</v>
      </c>
      <c r="F42" s="56" t="str">
        <f t="shared" si="0"/>
        <v>-</v>
      </c>
    </row>
    <row r="43" spans="1:6" ht="15">
      <c r="A43" s="101" t="s">
        <v>77</v>
      </c>
      <c r="B43" s="28" t="s">
        <v>30</v>
      </c>
      <c r="C43" s="57" t="s">
        <v>78</v>
      </c>
      <c r="D43" s="55">
        <f>D44+D46</f>
        <v>1992200</v>
      </c>
      <c r="E43" s="55">
        <v>2011361.3</v>
      </c>
      <c r="F43" s="56" t="str">
        <f t="shared" si="0"/>
        <v>-</v>
      </c>
    </row>
    <row r="44" spans="1:6" ht="15">
      <c r="A44" s="101" t="s">
        <v>79</v>
      </c>
      <c r="B44" s="28" t="s">
        <v>30</v>
      </c>
      <c r="C44" s="57" t="s">
        <v>80</v>
      </c>
      <c r="D44" s="55">
        <f>D45</f>
        <v>681100</v>
      </c>
      <c r="E44" s="55">
        <v>688373.97</v>
      </c>
      <c r="F44" s="56" t="str">
        <f t="shared" si="0"/>
        <v>-</v>
      </c>
    </row>
    <row r="45" spans="1:6" ht="49.2" customHeight="1">
      <c r="A45" s="101" t="s">
        <v>81</v>
      </c>
      <c r="B45" s="28" t="s">
        <v>30</v>
      </c>
      <c r="C45" s="57" t="s">
        <v>82</v>
      </c>
      <c r="D45" s="55">
        <v>681100</v>
      </c>
      <c r="E45" s="55">
        <v>688373.97</v>
      </c>
      <c r="F45" s="56" t="str">
        <f t="shared" si="0"/>
        <v>-</v>
      </c>
    </row>
    <row r="46" spans="1:6" ht="15">
      <c r="A46" s="101" t="s">
        <v>83</v>
      </c>
      <c r="B46" s="28" t="s">
        <v>30</v>
      </c>
      <c r="C46" s="57" t="s">
        <v>84</v>
      </c>
      <c r="D46" s="55">
        <f>D47</f>
        <v>1311100</v>
      </c>
      <c r="E46" s="55">
        <v>1322987.33</v>
      </c>
      <c r="F46" s="56" t="str">
        <f t="shared" si="0"/>
        <v>-</v>
      </c>
    </row>
    <row r="47" spans="1:6" ht="49.2" customHeight="1">
      <c r="A47" s="101" t="s">
        <v>85</v>
      </c>
      <c r="B47" s="28" t="s">
        <v>30</v>
      </c>
      <c r="C47" s="57" t="s">
        <v>86</v>
      </c>
      <c r="D47" s="55">
        <v>1311100</v>
      </c>
      <c r="E47" s="55">
        <v>1322987.33</v>
      </c>
      <c r="F47" s="56" t="str">
        <f t="shared" si="0"/>
        <v>-</v>
      </c>
    </row>
    <row r="48" spans="1:6" ht="24.75" customHeight="1">
      <c r="A48" s="101" t="s">
        <v>87</v>
      </c>
      <c r="B48" s="28" t="s">
        <v>30</v>
      </c>
      <c r="C48" s="57" t="s">
        <v>88</v>
      </c>
      <c r="D48" s="55">
        <v>1100</v>
      </c>
      <c r="E48" s="55" t="s">
        <v>43</v>
      </c>
      <c r="F48" s="56">
        <f t="shared" si="0"/>
        <v>1100</v>
      </c>
    </row>
    <row r="49" spans="1:6" ht="67.5" customHeight="1">
      <c r="A49" s="101" t="s">
        <v>89</v>
      </c>
      <c r="B49" s="28" t="s">
        <v>30</v>
      </c>
      <c r="C49" s="57" t="s">
        <v>90</v>
      </c>
      <c r="D49" s="55">
        <v>1100</v>
      </c>
      <c r="E49" s="55" t="s">
        <v>43</v>
      </c>
      <c r="F49" s="56">
        <f t="shared" si="0"/>
        <v>1100</v>
      </c>
    </row>
    <row r="50" spans="1:6" ht="100.5" customHeight="1">
      <c r="A50" s="101" t="s">
        <v>91</v>
      </c>
      <c r="B50" s="28" t="s">
        <v>30</v>
      </c>
      <c r="C50" s="57" t="s">
        <v>92</v>
      </c>
      <c r="D50" s="55">
        <v>1100</v>
      </c>
      <c r="E50" s="55" t="s">
        <v>43</v>
      </c>
      <c r="F50" s="56">
        <f t="shared" si="0"/>
        <v>1100</v>
      </c>
    </row>
    <row r="51" spans="1:6" ht="36.9" customHeight="1">
      <c r="A51" s="101" t="s">
        <v>93</v>
      </c>
      <c r="B51" s="28" t="s">
        <v>30</v>
      </c>
      <c r="C51" s="57" t="s">
        <v>94</v>
      </c>
      <c r="D51" s="55">
        <v>75300</v>
      </c>
      <c r="E51" s="55" t="s">
        <v>43</v>
      </c>
      <c r="F51" s="56">
        <f t="shared" si="0"/>
        <v>75300</v>
      </c>
    </row>
    <row r="52" spans="1:6" ht="110.7" customHeight="1">
      <c r="A52" s="102" t="s">
        <v>95</v>
      </c>
      <c r="B52" s="28" t="s">
        <v>30</v>
      </c>
      <c r="C52" s="57" t="s">
        <v>96</v>
      </c>
      <c r="D52" s="55">
        <v>75300</v>
      </c>
      <c r="E52" s="55" t="s">
        <v>43</v>
      </c>
      <c r="F52" s="56">
        <f t="shared" ref="F52:F72" si="1">IF(OR(D52="-",IF(E52="-",0,E52)&gt;=IF(D52="-",0,D52)),"-",IF(D52="-",0,D52)-IF(E52="-",0,E52))</f>
        <v>75300</v>
      </c>
    </row>
    <row r="53" spans="1:6" ht="66" customHeight="1">
      <c r="A53" s="101" t="s">
        <v>97</v>
      </c>
      <c r="B53" s="28" t="s">
        <v>30</v>
      </c>
      <c r="C53" s="57" t="s">
        <v>98</v>
      </c>
      <c r="D53" s="55">
        <v>75300</v>
      </c>
      <c r="E53" s="55" t="s">
        <v>43</v>
      </c>
      <c r="F53" s="56">
        <f t="shared" si="1"/>
        <v>75300</v>
      </c>
    </row>
    <row r="54" spans="1:6" ht="44.25" customHeight="1">
      <c r="A54" s="101" t="s">
        <v>99</v>
      </c>
      <c r="B54" s="28" t="s">
        <v>30</v>
      </c>
      <c r="C54" s="57" t="s">
        <v>100</v>
      </c>
      <c r="D54" s="55">
        <v>75300</v>
      </c>
      <c r="E54" s="55" t="s">
        <v>43</v>
      </c>
      <c r="F54" s="56">
        <f t="shared" si="1"/>
        <v>75300</v>
      </c>
    </row>
    <row r="55" spans="1:6" ht="15">
      <c r="A55" s="101" t="s">
        <v>101</v>
      </c>
      <c r="B55" s="28" t="s">
        <v>30</v>
      </c>
      <c r="C55" s="57" t="s">
        <v>102</v>
      </c>
      <c r="D55" s="55">
        <v>7600</v>
      </c>
      <c r="E55" s="55">
        <v>600</v>
      </c>
      <c r="F55" s="56">
        <f t="shared" si="1"/>
        <v>7000</v>
      </c>
    </row>
    <row r="56" spans="1:6" ht="49.2" customHeight="1">
      <c r="A56" s="101" t="s">
        <v>103</v>
      </c>
      <c r="B56" s="28" t="s">
        <v>30</v>
      </c>
      <c r="C56" s="57" t="s">
        <v>104</v>
      </c>
      <c r="D56" s="55">
        <v>7600</v>
      </c>
      <c r="E56" s="55">
        <v>600</v>
      </c>
      <c r="F56" s="56">
        <f t="shared" si="1"/>
        <v>7000</v>
      </c>
    </row>
    <row r="57" spans="1:6" ht="73.95" customHeight="1">
      <c r="A57" s="101" t="s">
        <v>105</v>
      </c>
      <c r="B57" s="28" t="s">
        <v>30</v>
      </c>
      <c r="C57" s="57" t="s">
        <v>106</v>
      </c>
      <c r="D57" s="55">
        <v>7600</v>
      </c>
      <c r="E57" s="55">
        <v>600</v>
      </c>
      <c r="F57" s="56">
        <f t="shared" si="1"/>
        <v>7000</v>
      </c>
    </row>
    <row r="58" spans="1:6" ht="35.25" customHeight="1">
      <c r="A58" s="101" t="s">
        <v>107</v>
      </c>
      <c r="B58" s="28" t="s">
        <v>30</v>
      </c>
      <c r="C58" s="57" t="s">
        <v>108</v>
      </c>
      <c r="D58" s="55">
        <f>D59</f>
        <v>22064000</v>
      </c>
      <c r="E58" s="55">
        <v>21786598.629999999</v>
      </c>
      <c r="F58" s="56">
        <f t="shared" si="1"/>
        <v>277401.37000000104</v>
      </c>
    </row>
    <row r="59" spans="1:6" ht="36.9" customHeight="1">
      <c r="A59" s="101" t="s">
        <v>109</v>
      </c>
      <c r="B59" s="28" t="s">
        <v>30</v>
      </c>
      <c r="C59" s="57" t="s">
        <v>110</v>
      </c>
      <c r="D59" s="55">
        <f>D60+D63+D68</f>
        <v>22064000</v>
      </c>
      <c r="E59" s="55">
        <v>21786598.629999999</v>
      </c>
      <c r="F59" s="56">
        <f t="shared" si="1"/>
        <v>277401.37000000104</v>
      </c>
    </row>
    <row r="60" spans="1:6" ht="33" customHeight="1">
      <c r="A60" s="101" t="s">
        <v>111</v>
      </c>
      <c r="B60" s="28" t="s">
        <v>30</v>
      </c>
      <c r="C60" s="57" t="s">
        <v>112</v>
      </c>
      <c r="D60" s="55">
        <v>4629800</v>
      </c>
      <c r="E60" s="55">
        <v>4629800</v>
      </c>
      <c r="F60" s="56" t="str">
        <f t="shared" si="1"/>
        <v>-</v>
      </c>
    </row>
    <row r="61" spans="1:6" ht="61.8" customHeight="1">
      <c r="A61" s="101" t="s">
        <v>452</v>
      </c>
      <c r="B61" s="28"/>
      <c r="C61" s="57" t="s">
        <v>453</v>
      </c>
      <c r="D61" s="55">
        <f>D62</f>
        <v>4629800</v>
      </c>
      <c r="E61" s="55">
        <f>E60</f>
        <v>4629800</v>
      </c>
      <c r="F61" s="56" t="s">
        <v>43</v>
      </c>
    </row>
    <row r="62" spans="1:6" ht="55.5" customHeight="1">
      <c r="A62" s="101" t="s">
        <v>113</v>
      </c>
      <c r="B62" s="28" t="s">
        <v>30</v>
      </c>
      <c r="C62" s="57" t="s">
        <v>114</v>
      </c>
      <c r="D62" s="55">
        <v>4629800</v>
      </c>
      <c r="E62" s="55">
        <v>4629800</v>
      </c>
      <c r="F62" s="56" t="str">
        <f t="shared" si="1"/>
        <v>-</v>
      </c>
    </row>
    <row r="63" spans="1:6" ht="24.6" customHeight="1">
      <c r="A63" s="101" t="s">
        <v>115</v>
      </c>
      <c r="B63" s="28" t="s">
        <v>30</v>
      </c>
      <c r="C63" s="57" t="s">
        <v>116</v>
      </c>
      <c r="D63" s="55">
        <v>240400</v>
      </c>
      <c r="E63" s="55">
        <v>240400</v>
      </c>
      <c r="F63" s="56" t="str">
        <f t="shared" si="1"/>
        <v>-</v>
      </c>
    </row>
    <row r="64" spans="1:6" ht="45.75" customHeight="1">
      <c r="A64" s="101" t="s">
        <v>117</v>
      </c>
      <c r="B64" s="28" t="s">
        <v>30</v>
      </c>
      <c r="C64" s="57" t="s">
        <v>118</v>
      </c>
      <c r="D64" s="55">
        <v>200</v>
      </c>
      <c r="E64" s="55">
        <v>200</v>
      </c>
      <c r="F64" s="56" t="str">
        <f t="shared" si="1"/>
        <v>-</v>
      </c>
    </row>
    <row r="65" spans="1:6" ht="47.25" customHeight="1">
      <c r="A65" s="101" t="s">
        <v>119</v>
      </c>
      <c r="B65" s="28" t="s">
        <v>30</v>
      </c>
      <c r="C65" s="57" t="s">
        <v>120</v>
      </c>
      <c r="D65" s="55">
        <v>200</v>
      </c>
      <c r="E65" s="55">
        <v>200</v>
      </c>
      <c r="F65" s="56" t="str">
        <f t="shared" si="1"/>
        <v>-</v>
      </c>
    </row>
    <row r="66" spans="1:6" ht="60" customHeight="1">
      <c r="A66" s="101" t="s">
        <v>121</v>
      </c>
      <c r="B66" s="28" t="s">
        <v>30</v>
      </c>
      <c r="C66" s="57" t="s">
        <v>122</v>
      </c>
      <c r="D66" s="55">
        <v>240200</v>
      </c>
      <c r="E66" s="55">
        <v>240200</v>
      </c>
      <c r="F66" s="56" t="str">
        <f t="shared" si="1"/>
        <v>-</v>
      </c>
    </row>
    <row r="67" spans="1:6" ht="60.75" customHeight="1">
      <c r="A67" s="101" t="s">
        <v>123</v>
      </c>
      <c r="B67" s="28" t="s">
        <v>30</v>
      </c>
      <c r="C67" s="57" t="s">
        <v>124</v>
      </c>
      <c r="D67" s="55">
        <v>240200</v>
      </c>
      <c r="E67" s="55">
        <v>240200</v>
      </c>
      <c r="F67" s="56" t="str">
        <f t="shared" si="1"/>
        <v>-</v>
      </c>
    </row>
    <row r="68" spans="1:6" ht="15">
      <c r="A68" s="101" t="s">
        <v>125</v>
      </c>
      <c r="B68" s="28" t="s">
        <v>30</v>
      </c>
      <c r="C68" s="57" t="s">
        <v>126</v>
      </c>
      <c r="D68" s="55">
        <f>D69+D71</f>
        <v>17193800</v>
      </c>
      <c r="E68" s="55">
        <v>16916398.629999999</v>
      </c>
      <c r="F68" s="56">
        <f t="shared" si="1"/>
        <v>277401.37000000104</v>
      </c>
    </row>
    <row r="69" spans="1:6" ht="73.95" customHeight="1">
      <c r="A69" s="101" t="s">
        <v>127</v>
      </c>
      <c r="B69" s="28" t="s">
        <v>30</v>
      </c>
      <c r="C69" s="57" t="s">
        <v>128</v>
      </c>
      <c r="D69" s="55">
        <f>D70</f>
        <v>8107500</v>
      </c>
      <c r="E69" s="55">
        <v>1294828.1299999999</v>
      </c>
      <c r="F69" s="56">
        <f t="shared" si="1"/>
        <v>6812671.8700000001</v>
      </c>
    </row>
    <row r="70" spans="1:6" ht="91.5" customHeight="1">
      <c r="A70" s="101" t="s">
        <v>129</v>
      </c>
      <c r="B70" s="28" t="s">
        <v>30</v>
      </c>
      <c r="C70" s="57" t="s">
        <v>130</v>
      </c>
      <c r="D70" s="55">
        <v>8107500</v>
      </c>
      <c r="E70" s="55">
        <v>1294828.1299999999</v>
      </c>
      <c r="F70" s="56">
        <f t="shared" si="1"/>
        <v>6812671.8700000001</v>
      </c>
    </row>
    <row r="71" spans="1:6" ht="38.25" customHeight="1">
      <c r="A71" s="101" t="s">
        <v>131</v>
      </c>
      <c r="B71" s="28" t="s">
        <v>30</v>
      </c>
      <c r="C71" s="57" t="s">
        <v>132</v>
      </c>
      <c r="D71" s="55">
        <f>D72</f>
        <v>9086300</v>
      </c>
      <c r="E71" s="55">
        <v>15621570.5</v>
      </c>
      <c r="F71" s="56" t="str">
        <f t="shared" si="1"/>
        <v>-</v>
      </c>
    </row>
    <row r="72" spans="1:6" ht="42.75" customHeight="1">
      <c r="A72" s="101" t="s">
        <v>133</v>
      </c>
      <c r="B72" s="28" t="s">
        <v>30</v>
      </c>
      <c r="C72" s="57" t="s">
        <v>134</v>
      </c>
      <c r="D72" s="55">
        <v>9086300</v>
      </c>
      <c r="E72" s="55">
        <v>15621570.5</v>
      </c>
      <c r="F72" s="56" t="str">
        <f t="shared" si="1"/>
        <v>-</v>
      </c>
    </row>
    <row r="73" spans="1:6" ht="12.75" customHeight="1">
      <c r="A73" s="29"/>
      <c r="B73" s="30"/>
      <c r="C73" s="30"/>
      <c r="D73" s="31"/>
      <c r="E73" s="31"/>
      <c r="F73" s="3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39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1"/>
  <sheetViews>
    <sheetView showGridLines="0" tabSelected="1" topLeftCell="A123" workbookViewId="0">
      <selection activeCell="A126" sqref="A126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123" t="s">
        <v>135</v>
      </c>
      <c r="B2" s="123"/>
      <c r="C2" s="123"/>
      <c r="D2" s="123"/>
      <c r="E2" s="1"/>
      <c r="F2" s="13" t="s">
        <v>136</v>
      </c>
    </row>
    <row r="3" spans="1:6" ht="13.5" customHeight="1">
      <c r="A3" s="5"/>
      <c r="B3" s="5"/>
      <c r="C3" s="32"/>
      <c r="D3" s="9"/>
      <c r="E3" s="9"/>
      <c r="F3" s="9"/>
    </row>
    <row r="4" spans="1:6" ht="10.199999999999999" customHeight="1">
      <c r="A4" s="130" t="s">
        <v>20</v>
      </c>
      <c r="B4" s="111" t="s">
        <v>21</v>
      </c>
      <c r="C4" s="128" t="s">
        <v>137</v>
      </c>
      <c r="D4" s="114" t="s">
        <v>23</v>
      </c>
      <c r="E4" s="133" t="s">
        <v>24</v>
      </c>
      <c r="F4" s="120" t="s">
        <v>25</v>
      </c>
    </row>
    <row r="5" spans="1:6" ht="5.4" customHeight="1">
      <c r="A5" s="131"/>
      <c r="B5" s="112"/>
      <c r="C5" s="129"/>
      <c r="D5" s="115"/>
      <c r="E5" s="134"/>
      <c r="F5" s="121"/>
    </row>
    <row r="6" spans="1:6" ht="9.6" customHeight="1">
      <c r="A6" s="131"/>
      <c r="B6" s="112"/>
      <c r="C6" s="129"/>
      <c r="D6" s="115"/>
      <c r="E6" s="134"/>
      <c r="F6" s="121"/>
    </row>
    <row r="7" spans="1:6" ht="6" customHeight="1">
      <c r="A7" s="131"/>
      <c r="B7" s="112"/>
      <c r="C7" s="129"/>
      <c r="D7" s="115"/>
      <c r="E7" s="134"/>
      <c r="F7" s="121"/>
    </row>
    <row r="8" spans="1:6" ht="6.6" customHeight="1">
      <c r="A8" s="131"/>
      <c r="B8" s="112"/>
      <c r="C8" s="129"/>
      <c r="D8" s="115"/>
      <c r="E8" s="134"/>
      <c r="F8" s="121"/>
    </row>
    <row r="9" spans="1:6" ht="10.95" customHeight="1">
      <c r="A9" s="131"/>
      <c r="B9" s="112"/>
      <c r="C9" s="129"/>
      <c r="D9" s="115"/>
      <c r="E9" s="134"/>
      <c r="F9" s="121"/>
    </row>
    <row r="10" spans="1:6" ht="4.2" hidden="1" customHeight="1">
      <c r="A10" s="131"/>
      <c r="B10" s="112"/>
      <c r="C10" s="33"/>
      <c r="D10" s="115"/>
      <c r="E10" s="34"/>
      <c r="F10" s="35"/>
    </row>
    <row r="11" spans="1:6" ht="13.2" hidden="1" customHeight="1">
      <c r="A11" s="132"/>
      <c r="B11" s="113"/>
      <c r="C11" s="36"/>
      <c r="D11" s="116"/>
      <c r="E11" s="37"/>
      <c r="F11" s="38"/>
    </row>
    <row r="12" spans="1:6" ht="13.5" customHeight="1" thickBot="1">
      <c r="A12" s="18">
        <v>1</v>
      </c>
      <c r="B12" s="19">
        <v>2</v>
      </c>
      <c r="C12" s="20">
        <v>3</v>
      </c>
      <c r="D12" s="21" t="s">
        <v>26</v>
      </c>
      <c r="E12" s="39" t="s">
        <v>27</v>
      </c>
      <c r="F12" s="23" t="s">
        <v>28</v>
      </c>
    </row>
    <row r="13" spans="1:6" ht="21.45" customHeight="1">
      <c r="A13" s="103" t="s">
        <v>138</v>
      </c>
      <c r="B13" s="40" t="s">
        <v>139</v>
      </c>
      <c r="C13" s="41" t="s">
        <v>140</v>
      </c>
      <c r="D13" s="58">
        <v>25915009</v>
      </c>
      <c r="E13" s="59">
        <v>19137004.16</v>
      </c>
      <c r="F13" s="60">
        <f>IF(OR(D13="-",IF(E13="-",0,E13)&gt;=IF(D13="-",0,D13)),"-",IF(D13="-",0,D13)-IF(E13="-",0,E13))</f>
        <v>6778004.8399999999</v>
      </c>
    </row>
    <row r="14" spans="1:6" ht="15">
      <c r="A14" s="104" t="s">
        <v>32</v>
      </c>
      <c r="B14" s="42"/>
      <c r="C14" s="43"/>
      <c r="D14" s="61"/>
      <c r="E14" s="62"/>
      <c r="F14" s="63"/>
    </row>
    <row r="15" spans="1:6" ht="39" customHeight="1">
      <c r="A15" s="99" t="s">
        <v>141</v>
      </c>
      <c r="B15" s="44" t="s">
        <v>139</v>
      </c>
      <c r="C15" s="70" t="s">
        <v>142</v>
      </c>
      <c r="D15" s="51">
        <v>25915009</v>
      </c>
      <c r="E15" s="64">
        <v>19137004.16</v>
      </c>
      <c r="F15" s="65">
        <f t="shared" ref="F15:F46" si="0">IF(OR(D15="-",IF(E15="-",0,E15)&gt;=IF(D15="-",0,D15)),"-",IF(D15="-",0,D15)-IF(E15="-",0,E15))</f>
        <v>6778004.8399999999</v>
      </c>
    </row>
    <row r="16" spans="1:6" ht="33" customHeight="1">
      <c r="A16" s="99" t="s">
        <v>143</v>
      </c>
      <c r="B16" s="44" t="s">
        <v>139</v>
      </c>
      <c r="C16" s="70" t="s">
        <v>144</v>
      </c>
      <c r="D16" s="51">
        <v>6858550</v>
      </c>
      <c r="E16" s="64">
        <v>6718488.96</v>
      </c>
      <c r="F16" s="65">
        <f t="shared" si="0"/>
        <v>140061.04000000004</v>
      </c>
    </row>
    <row r="17" spans="1:6" ht="83.25" customHeight="1">
      <c r="A17" s="99" t="s">
        <v>145</v>
      </c>
      <c r="B17" s="44" t="s">
        <v>139</v>
      </c>
      <c r="C17" s="70" t="s">
        <v>146</v>
      </c>
      <c r="D17" s="51">
        <v>6422250</v>
      </c>
      <c r="E17" s="64">
        <v>6287151.1900000004</v>
      </c>
      <c r="F17" s="65">
        <f t="shared" si="0"/>
        <v>135098.80999999959</v>
      </c>
    </row>
    <row r="18" spans="1:6" ht="57.75" customHeight="1">
      <c r="A18" s="99" t="s">
        <v>147</v>
      </c>
      <c r="B18" s="44" t="s">
        <v>139</v>
      </c>
      <c r="C18" s="70" t="s">
        <v>148</v>
      </c>
      <c r="D18" s="51">
        <v>6422050</v>
      </c>
      <c r="E18" s="64">
        <v>6286951.1900000004</v>
      </c>
      <c r="F18" s="65">
        <f t="shared" si="0"/>
        <v>135098.80999999959</v>
      </c>
    </row>
    <row r="19" spans="1:6" ht="79.5" customHeight="1">
      <c r="A19" s="99" t="s">
        <v>149</v>
      </c>
      <c r="B19" s="44" t="s">
        <v>139</v>
      </c>
      <c r="C19" s="70" t="s">
        <v>150</v>
      </c>
      <c r="D19" s="51">
        <v>6422050</v>
      </c>
      <c r="E19" s="64">
        <v>6286951.1900000004</v>
      </c>
      <c r="F19" s="65">
        <f t="shared" si="0"/>
        <v>135098.80999999959</v>
      </c>
    </row>
    <row r="20" spans="1:6" ht="121.5" customHeight="1">
      <c r="A20" s="105" t="s">
        <v>151</v>
      </c>
      <c r="B20" s="44" t="s">
        <v>139</v>
      </c>
      <c r="C20" s="70" t="s">
        <v>152</v>
      </c>
      <c r="D20" s="51">
        <v>4582050</v>
      </c>
      <c r="E20" s="64">
        <v>4455538.78</v>
      </c>
      <c r="F20" s="65">
        <f t="shared" si="0"/>
        <v>126511.21999999974</v>
      </c>
    </row>
    <row r="21" spans="1:6" ht="86.25" customHeight="1">
      <c r="A21" s="99" t="s">
        <v>153</v>
      </c>
      <c r="B21" s="44" t="s">
        <v>139</v>
      </c>
      <c r="C21" s="70" t="s">
        <v>154</v>
      </c>
      <c r="D21" s="51">
        <v>4582050</v>
      </c>
      <c r="E21" s="64">
        <v>4455538.78</v>
      </c>
      <c r="F21" s="65">
        <f t="shared" si="0"/>
        <v>126511.21999999974</v>
      </c>
    </row>
    <row r="22" spans="1:6" ht="24.6" customHeight="1">
      <c r="A22" s="99" t="s">
        <v>155</v>
      </c>
      <c r="B22" s="44" t="s">
        <v>139</v>
      </c>
      <c r="C22" s="70" t="s">
        <v>156</v>
      </c>
      <c r="D22" s="51">
        <v>4582050</v>
      </c>
      <c r="E22" s="64">
        <v>4455538.78</v>
      </c>
      <c r="F22" s="65">
        <f t="shared" si="0"/>
        <v>126511.21999999974</v>
      </c>
    </row>
    <row r="23" spans="1:6" ht="24.6" customHeight="1">
      <c r="A23" s="99" t="s">
        <v>157</v>
      </c>
      <c r="B23" s="44" t="s">
        <v>139</v>
      </c>
      <c r="C23" s="70" t="s">
        <v>158</v>
      </c>
      <c r="D23" s="51">
        <v>3367275.88</v>
      </c>
      <c r="E23" s="64">
        <v>3322640.81</v>
      </c>
      <c r="F23" s="65">
        <f t="shared" si="0"/>
        <v>44635.069999999832</v>
      </c>
    </row>
    <row r="24" spans="1:6" ht="44.25" customHeight="1">
      <c r="A24" s="99" t="s">
        <v>159</v>
      </c>
      <c r="B24" s="44" t="s">
        <v>139</v>
      </c>
      <c r="C24" s="70" t="s">
        <v>160</v>
      </c>
      <c r="D24" s="51">
        <v>206800</v>
      </c>
      <c r="E24" s="64">
        <v>206742.39</v>
      </c>
      <c r="F24" s="65">
        <f t="shared" si="0"/>
        <v>57.60999999998603</v>
      </c>
    </row>
    <row r="25" spans="1:6" ht="65.25" customHeight="1">
      <c r="A25" s="99" t="s">
        <v>161</v>
      </c>
      <c r="B25" s="44" t="s">
        <v>139</v>
      </c>
      <c r="C25" s="70" t="s">
        <v>162</v>
      </c>
      <c r="D25" s="51">
        <v>1007974.12</v>
      </c>
      <c r="E25" s="64">
        <v>926155.58</v>
      </c>
      <c r="F25" s="65">
        <f t="shared" si="0"/>
        <v>81818.540000000037</v>
      </c>
    </row>
    <row r="26" spans="1:6" ht="114" customHeight="1">
      <c r="A26" s="105" t="s">
        <v>163</v>
      </c>
      <c r="B26" s="44" t="s">
        <v>139</v>
      </c>
      <c r="C26" s="70" t="s">
        <v>164</v>
      </c>
      <c r="D26" s="51">
        <v>1840000</v>
      </c>
      <c r="E26" s="64">
        <v>1831412.41</v>
      </c>
      <c r="F26" s="65">
        <f t="shared" si="0"/>
        <v>8587.5900000000838</v>
      </c>
    </row>
    <row r="27" spans="1:6" ht="51" customHeight="1">
      <c r="A27" s="99" t="s">
        <v>165</v>
      </c>
      <c r="B27" s="44" t="s">
        <v>139</v>
      </c>
      <c r="C27" s="70" t="s">
        <v>166</v>
      </c>
      <c r="D27" s="51">
        <v>1840000</v>
      </c>
      <c r="E27" s="64">
        <v>1831412.41</v>
      </c>
      <c r="F27" s="65">
        <f t="shared" si="0"/>
        <v>8587.5900000000838</v>
      </c>
    </row>
    <row r="28" spans="1:6" ht="50.25" customHeight="1">
      <c r="A28" s="99" t="s">
        <v>167</v>
      </c>
      <c r="B28" s="44" t="s">
        <v>139</v>
      </c>
      <c r="C28" s="70" t="s">
        <v>168</v>
      </c>
      <c r="D28" s="51">
        <v>1840000</v>
      </c>
      <c r="E28" s="64">
        <v>1831412.41</v>
      </c>
      <c r="F28" s="65">
        <f t="shared" si="0"/>
        <v>8587.5900000000838</v>
      </c>
    </row>
    <row r="29" spans="1:6" ht="36.9" customHeight="1">
      <c r="A29" s="99" t="s">
        <v>441</v>
      </c>
      <c r="B29" s="44" t="s">
        <v>139</v>
      </c>
      <c r="C29" s="70" t="s">
        <v>169</v>
      </c>
      <c r="D29" s="51">
        <v>1786800</v>
      </c>
      <c r="E29" s="64">
        <v>1781626.21</v>
      </c>
      <c r="F29" s="65">
        <f t="shared" si="0"/>
        <v>5173.7900000000373</v>
      </c>
    </row>
    <row r="30" spans="1:6" ht="27.75" customHeight="1">
      <c r="A30" s="99" t="s">
        <v>170</v>
      </c>
      <c r="B30" s="44" t="s">
        <v>139</v>
      </c>
      <c r="C30" s="70" t="s">
        <v>171</v>
      </c>
      <c r="D30" s="51">
        <v>53200</v>
      </c>
      <c r="E30" s="64">
        <v>49786.2</v>
      </c>
      <c r="F30" s="65">
        <f t="shared" si="0"/>
        <v>3413.8000000000029</v>
      </c>
    </row>
    <row r="31" spans="1:6" ht="51.75" customHeight="1">
      <c r="A31" s="99" t="s">
        <v>172</v>
      </c>
      <c r="B31" s="44" t="s">
        <v>139</v>
      </c>
      <c r="C31" s="70" t="s">
        <v>173</v>
      </c>
      <c r="D31" s="51">
        <v>200</v>
      </c>
      <c r="E31" s="64">
        <v>200</v>
      </c>
      <c r="F31" s="65" t="str">
        <f t="shared" si="0"/>
        <v>-</v>
      </c>
    </row>
    <row r="32" spans="1:6" ht="15">
      <c r="A32" s="99" t="s">
        <v>174</v>
      </c>
      <c r="B32" s="44" t="s">
        <v>139</v>
      </c>
      <c r="C32" s="70" t="s">
        <v>175</v>
      </c>
      <c r="D32" s="51">
        <v>200</v>
      </c>
      <c r="E32" s="64">
        <v>200</v>
      </c>
      <c r="F32" s="65" t="str">
        <f t="shared" si="0"/>
        <v>-</v>
      </c>
    </row>
    <row r="33" spans="1:6" ht="156.75" customHeight="1">
      <c r="A33" s="105" t="s">
        <v>176</v>
      </c>
      <c r="B33" s="44" t="s">
        <v>139</v>
      </c>
      <c r="C33" s="70" t="s">
        <v>177</v>
      </c>
      <c r="D33" s="51">
        <v>200</v>
      </c>
      <c r="E33" s="64">
        <v>200</v>
      </c>
      <c r="F33" s="65" t="str">
        <f t="shared" si="0"/>
        <v>-</v>
      </c>
    </row>
    <row r="34" spans="1:6" ht="48" customHeight="1">
      <c r="A34" s="99" t="s">
        <v>165</v>
      </c>
      <c r="B34" s="44" t="s">
        <v>139</v>
      </c>
      <c r="C34" s="70" t="s">
        <v>178</v>
      </c>
      <c r="D34" s="51">
        <v>200</v>
      </c>
      <c r="E34" s="64">
        <v>200</v>
      </c>
      <c r="F34" s="65" t="str">
        <f t="shared" si="0"/>
        <v>-</v>
      </c>
    </row>
    <row r="35" spans="1:6" ht="56.25" customHeight="1">
      <c r="A35" s="99" t="s">
        <v>167</v>
      </c>
      <c r="B35" s="44" t="s">
        <v>139</v>
      </c>
      <c r="C35" s="70" t="s">
        <v>179</v>
      </c>
      <c r="D35" s="51">
        <v>200</v>
      </c>
      <c r="E35" s="64">
        <v>200</v>
      </c>
      <c r="F35" s="65" t="str">
        <f t="shared" si="0"/>
        <v>-</v>
      </c>
    </row>
    <row r="36" spans="1:6" ht="47.25" customHeight="1">
      <c r="A36" s="99" t="s">
        <v>440</v>
      </c>
      <c r="B36" s="44" t="s">
        <v>139</v>
      </c>
      <c r="C36" s="70" t="s">
        <v>180</v>
      </c>
      <c r="D36" s="51">
        <v>200</v>
      </c>
      <c r="E36" s="64">
        <v>200</v>
      </c>
      <c r="F36" s="65" t="str">
        <f t="shared" si="0"/>
        <v>-</v>
      </c>
    </row>
    <row r="37" spans="1:6" ht="36.75" customHeight="1">
      <c r="A37" s="99" t="s">
        <v>181</v>
      </c>
      <c r="B37" s="44" t="s">
        <v>139</v>
      </c>
      <c r="C37" s="70" t="s">
        <v>182</v>
      </c>
      <c r="D37" s="51">
        <v>262000</v>
      </c>
      <c r="E37" s="64">
        <v>261942.79</v>
      </c>
      <c r="F37" s="65">
        <f t="shared" si="0"/>
        <v>57.209999999991851</v>
      </c>
    </row>
    <row r="38" spans="1:6" ht="51" customHeight="1">
      <c r="A38" s="99" t="s">
        <v>172</v>
      </c>
      <c r="B38" s="44" t="s">
        <v>139</v>
      </c>
      <c r="C38" s="70" t="s">
        <v>183</v>
      </c>
      <c r="D38" s="51">
        <v>262000</v>
      </c>
      <c r="E38" s="64">
        <v>261942.79</v>
      </c>
      <c r="F38" s="65">
        <f t="shared" si="0"/>
        <v>57.209999999991851</v>
      </c>
    </row>
    <row r="39" spans="1:6" ht="25.5" customHeight="1">
      <c r="A39" s="99" t="s">
        <v>174</v>
      </c>
      <c r="B39" s="44" t="s">
        <v>139</v>
      </c>
      <c r="C39" s="70" t="s">
        <v>184</v>
      </c>
      <c r="D39" s="51">
        <v>262000</v>
      </c>
      <c r="E39" s="64">
        <v>261942.79</v>
      </c>
      <c r="F39" s="65">
        <f t="shared" si="0"/>
        <v>57.209999999991851</v>
      </c>
    </row>
    <row r="40" spans="1:6" ht="83.25" customHeight="1">
      <c r="A40" s="99" t="s">
        <v>185</v>
      </c>
      <c r="B40" s="44" t="s">
        <v>139</v>
      </c>
      <c r="C40" s="70" t="s">
        <v>186</v>
      </c>
      <c r="D40" s="51">
        <v>262000</v>
      </c>
      <c r="E40" s="64">
        <v>261942.79</v>
      </c>
      <c r="F40" s="65">
        <f t="shared" si="0"/>
        <v>57.209999999991851</v>
      </c>
    </row>
    <row r="41" spans="1:6" ht="24" customHeight="1">
      <c r="A41" s="99" t="s">
        <v>187</v>
      </c>
      <c r="B41" s="44" t="s">
        <v>139</v>
      </c>
      <c r="C41" s="70" t="s">
        <v>188</v>
      </c>
      <c r="D41" s="51">
        <v>262000</v>
      </c>
      <c r="E41" s="64">
        <v>261942.79</v>
      </c>
      <c r="F41" s="65">
        <f t="shared" si="0"/>
        <v>57.209999999991851</v>
      </c>
    </row>
    <row r="42" spans="1:6" ht="28.5" customHeight="1">
      <c r="A42" s="99" t="s">
        <v>189</v>
      </c>
      <c r="B42" s="44" t="s">
        <v>139</v>
      </c>
      <c r="C42" s="70" t="s">
        <v>190</v>
      </c>
      <c r="D42" s="51">
        <v>262000</v>
      </c>
      <c r="E42" s="64">
        <v>261942.79</v>
      </c>
      <c r="F42" s="65">
        <f t="shared" si="0"/>
        <v>57.209999999991851</v>
      </c>
    </row>
    <row r="43" spans="1:6" ht="27.75" customHeight="1">
      <c r="A43" s="99" t="s">
        <v>191</v>
      </c>
      <c r="B43" s="44" t="s">
        <v>139</v>
      </c>
      <c r="C43" s="70" t="s">
        <v>192</v>
      </c>
      <c r="D43" s="51">
        <v>3000</v>
      </c>
      <c r="E43" s="64" t="s">
        <v>43</v>
      </c>
      <c r="F43" s="65">
        <f t="shared" si="0"/>
        <v>3000</v>
      </c>
    </row>
    <row r="44" spans="1:6" ht="49.5" customHeight="1">
      <c r="A44" s="99" t="s">
        <v>172</v>
      </c>
      <c r="B44" s="44" t="s">
        <v>139</v>
      </c>
      <c r="C44" s="70" t="s">
        <v>193</v>
      </c>
      <c r="D44" s="51">
        <v>3000</v>
      </c>
      <c r="E44" s="64" t="s">
        <v>43</v>
      </c>
      <c r="F44" s="65">
        <f t="shared" si="0"/>
        <v>3000</v>
      </c>
    </row>
    <row r="45" spans="1:6" ht="39" customHeight="1">
      <c r="A45" s="99" t="s">
        <v>194</v>
      </c>
      <c r="B45" s="44" t="s">
        <v>139</v>
      </c>
      <c r="C45" s="70" t="s">
        <v>195</v>
      </c>
      <c r="D45" s="51">
        <v>3000</v>
      </c>
      <c r="E45" s="64" t="s">
        <v>43</v>
      </c>
      <c r="F45" s="65">
        <f t="shared" si="0"/>
        <v>3000</v>
      </c>
    </row>
    <row r="46" spans="1:6" ht="92.25" customHeight="1">
      <c r="A46" s="99" t="s">
        <v>196</v>
      </c>
      <c r="B46" s="44" t="s">
        <v>139</v>
      </c>
      <c r="C46" s="70" t="s">
        <v>197</v>
      </c>
      <c r="D46" s="51">
        <v>3000</v>
      </c>
      <c r="E46" s="64" t="s">
        <v>43</v>
      </c>
      <c r="F46" s="65">
        <f t="shared" si="0"/>
        <v>3000</v>
      </c>
    </row>
    <row r="47" spans="1:6" ht="22.5" customHeight="1">
      <c r="A47" s="99" t="s">
        <v>187</v>
      </c>
      <c r="B47" s="44" t="s">
        <v>139</v>
      </c>
      <c r="C47" s="70" t="s">
        <v>198</v>
      </c>
      <c r="D47" s="51">
        <v>3000</v>
      </c>
      <c r="E47" s="64" t="s">
        <v>43</v>
      </c>
      <c r="F47" s="65">
        <f t="shared" ref="F47:F78" si="1">IF(OR(D47="-",IF(E47="-",0,E47)&gt;=IF(D47="-",0,D47)),"-",IF(D47="-",0,D47)-IF(E47="-",0,E47))</f>
        <v>3000</v>
      </c>
    </row>
    <row r="48" spans="1:6" ht="24.75" customHeight="1">
      <c r="A48" s="99" t="s">
        <v>199</v>
      </c>
      <c r="B48" s="44" t="s">
        <v>139</v>
      </c>
      <c r="C48" s="70" t="s">
        <v>200</v>
      </c>
      <c r="D48" s="51">
        <v>3000</v>
      </c>
      <c r="E48" s="64" t="s">
        <v>43</v>
      </c>
      <c r="F48" s="65">
        <f t="shared" si="1"/>
        <v>3000</v>
      </c>
    </row>
    <row r="49" spans="1:6" ht="26.25" customHeight="1">
      <c r="A49" s="99" t="s">
        <v>201</v>
      </c>
      <c r="B49" s="44" t="s">
        <v>139</v>
      </c>
      <c r="C49" s="70" t="s">
        <v>202</v>
      </c>
      <c r="D49" s="51">
        <v>171300</v>
      </c>
      <c r="E49" s="64">
        <v>169394.98</v>
      </c>
      <c r="F49" s="65">
        <f t="shared" si="1"/>
        <v>1905.0199999999895</v>
      </c>
    </row>
    <row r="50" spans="1:6" ht="51.75" customHeight="1">
      <c r="A50" s="99" t="s">
        <v>147</v>
      </c>
      <c r="B50" s="44" t="s">
        <v>139</v>
      </c>
      <c r="C50" s="70" t="s">
        <v>203</v>
      </c>
      <c r="D50" s="51">
        <v>19200</v>
      </c>
      <c r="E50" s="64">
        <v>19109.98</v>
      </c>
      <c r="F50" s="65">
        <f t="shared" si="1"/>
        <v>90.020000000000437</v>
      </c>
    </row>
    <row r="51" spans="1:6" ht="76.5" customHeight="1">
      <c r="A51" s="99" t="s">
        <v>149</v>
      </c>
      <c r="B51" s="44" t="s">
        <v>139</v>
      </c>
      <c r="C51" s="70" t="s">
        <v>204</v>
      </c>
      <c r="D51" s="51">
        <v>19200</v>
      </c>
      <c r="E51" s="64">
        <v>19109.98</v>
      </c>
      <c r="F51" s="65">
        <f t="shared" si="1"/>
        <v>90.020000000000437</v>
      </c>
    </row>
    <row r="52" spans="1:6" ht="94.5" customHeight="1">
      <c r="A52" s="99" t="s">
        <v>205</v>
      </c>
      <c r="B52" s="44" t="s">
        <v>139</v>
      </c>
      <c r="C52" s="70" t="s">
        <v>206</v>
      </c>
      <c r="D52" s="51">
        <v>19200</v>
      </c>
      <c r="E52" s="64">
        <v>19109.98</v>
      </c>
      <c r="F52" s="65">
        <f t="shared" si="1"/>
        <v>90.020000000000437</v>
      </c>
    </row>
    <row r="53" spans="1:6" ht="23.25" customHeight="1">
      <c r="A53" s="99" t="s">
        <v>187</v>
      </c>
      <c r="B53" s="44" t="s">
        <v>139</v>
      </c>
      <c r="C53" s="70" t="s">
        <v>207</v>
      </c>
      <c r="D53" s="51">
        <v>19200</v>
      </c>
      <c r="E53" s="64">
        <v>19109.98</v>
      </c>
      <c r="F53" s="65">
        <f t="shared" si="1"/>
        <v>90.020000000000437</v>
      </c>
    </row>
    <row r="54" spans="1:6" ht="30" customHeight="1">
      <c r="A54" s="99" t="s">
        <v>208</v>
      </c>
      <c r="B54" s="44" t="s">
        <v>139</v>
      </c>
      <c r="C54" s="70" t="s">
        <v>209</v>
      </c>
      <c r="D54" s="51">
        <v>19200</v>
      </c>
      <c r="E54" s="64">
        <v>19109.98</v>
      </c>
      <c r="F54" s="65">
        <f t="shared" si="1"/>
        <v>90.020000000000437</v>
      </c>
    </row>
    <row r="55" spans="1:6" ht="30" customHeight="1">
      <c r="A55" s="99" t="s">
        <v>210</v>
      </c>
      <c r="B55" s="44" t="s">
        <v>139</v>
      </c>
      <c r="C55" s="70" t="s">
        <v>211</v>
      </c>
      <c r="D55" s="51">
        <v>19100</v>
      </c>
      <c r="E55" s="64">
        <v>19100</v>
      </c>
      <c r="F55" s="65" t="str">
        <f t="shared" si="1"/>
        <v>-</v>
      </c>
    </row>
    <row r="56" spans="1:6" ht="29.25" customHeight="1">
      <c r="A56" s="99" t="s">
        <v>212</v>
      </c>
      <c r="B56" s="44" t="s">
        <v>139</v>
      </c>
      <c r="C56" s="70" t="s">
        <v>213</v>
      </c>
      <c r="D56" s="51">
        <v>100</v>
      </c>
      <c r="E56" s="64">
        <v>9.98</v>
      </c>
      <c r="F56" s="65">
        <f t="shared" si="1"/>
        <v>90.02</v>
      </c>
    </row>
    <row r="57" spans="1:6" ht="36.9" customHeight="1">
      <c r="A57" s="99" t="s">
        <v>214</v>
      </c>
      <c r="B57" s="44" t="s">
        <v>139</v>
      </c>
      <c r="C57" s="70" t="s">
        <v>215</v>
      </c>
      <c r="D57" s="51">
        <v>59100</v>
      </c>
      <c r="E57" s="64">
        <v>57285</v>
      </c>
      <c r="F57" s="65">
        <f t="shared" si="1"/>
        <v>1815</v>
      </c>
    </row>
    <row r="58" spans="1:6" ht="109.5" customHeight="1">
      <c r="A58" s="105" t="s">
        <v>216</v>
      </c>
      <c r="B58" s="44" t="s">
        <v>139</v>
      </c>
      <c r="C58" s="70" t="s">
        <v>217</v>
      </c>
      <c r="D58" s="51">
        <v>20000</v>
      </c>
      <c r="E58" s="64">
        <v>20000</v>
      </c>
      <c r="F58" s="65" t="str">
        <f t="shared" si="1"/>
        <v>-</v>
      </c>
    </row>
    <row r="59" spans="1:6" ht="159" customHeight="1">
      <c r="A59" s="105" t="s">
        <v>218</v>
      </c>
      <c r="B59" s="44" t="s">
        <v>139</v>
      </c>
      <c r="C59" s="70" t="s">
        <v>219</v>
      </c>
      <c r="D59" s="51">
        <v>20000</v>
      </c>
      <c r="E59" s="64">
        <v>20000</v>
      </c>
      <c r="F59" s="65" t="str">
        <f t="shared" si="1"/>
        <v>-</v>
      </c>
    </row>
    <row r="60" spans="1:6" ht="24" customHeight="1">
      <c r="A60" s="99" t="s">
        <v>187</v>
      </c>
      <c r="B60" s="44" t="s">
        <v>139</v>
      </c>
      <c r="C60" s="70" t="s">
        <v>220</v>
      </c>
      <c r="D60" s="51">
        <v>20000</v>
      </c>
      <c r="E60" s="64">
        <v>20000</v>
      </c>
      <c r="F60" s="65" t="str">
        <f t="shared" si="1"/>
        <v>-</v>
      </c>
    </row>
    <row r="61" spans="1:6" ht="32.25" customHeight="1">
      <c r="A61" s="99" t="s">
        <v>208</v>
      </c>
      <c r="B61" s="44" t="s">
        <v>139</v>
      </c>
      <c r="C61" s="70" t="s">
        <v>221</v>
      </c>
      <c r="D61" s="51">
        <v>20000</v>
      </c>
      <c r="E61" s="64">
        <v>20000</v>
      </c>
      <c r="F61" s="65" t="str">
        <f t="shared" si="1"/>
        <v>-</v>
      </c>
    </row>
    <row r="62" spans="1:6" ht="28.5" customHeight="1">
      <c r="A62" s="99" t="s">
        <v>222</v>
      </c>
      <c r="B62" s="44" t="s">
        <v>139</v>
      </c>
      <c r="C62" s="70" t="s">
        <v>223</v>
      </c>
      <c r="D62" s="51">
        <v>20000</v>
      </c>
      <c r="E62" s="64">
        <v>20000</v>
      </c>
      <c r="F62" s="65" t="str">
        <f t="shared" si="1"/>
        <v>-</v>
      </c>
    </row>
    <row r="63" spans="1:6" ht="86.25" customHeight="1">
      <c r="A63" s="99" t="s">
        <v>224</v>
      </c>
      <c r="B63" s="44" t="s">
        <v>139</v>
      </c>
      <c r="C63" s="70" t="s">
        <v>225</v>
      </c>
      <c r="D63" s="51">
        <v>39100</v>
      </c>
      <c r="E63" s="64">
        <v>37285</v>
      </c>
      <c r="F63" s="65">
        <f t="shared" si="1"/>
        <v>1815</v>
      </c>
    </row>
    <row r="64" spans="1:6" ht="159.9" customHeight="1">
      <c r="A64" s="105" t="s">
        <v>226</v>
      </c>
      <c r="B64" s="44" t="s">
        <v>139</v>
      </c>
      <c r="C64" s="70" t="s">
        <v>227</v>
      </c>
      <c r="D64" s="51">
        <v>23500</v>
      </c>
      <c r="E64" s="64">
        <v>21685</v>
      </c>
      <c r="F64" s="65">
        <f t="shared" si="1"/>
        <v>1815</v>
      </c>
    </row>
    <row r="65" spans="1:6" ht="36.9" customHeight="1">
      <c r="A65" s="99" t="s">
        <v>165</v>
      </c>
      <c r="B65" s="44" t="s">
        <v>139</v>
      </c>
      <c r="C65" s="70" t="s">
        <v>228</v>
      </c>
      <c r="D65" s="51">
        <v>23500</v>
      </c>
      <c r="E65" s="64">
        <v>21685</v>
      </c>
      <c r="F65" s="65">
        <f t="shared" si="1"/>
        <v>1815</v>
      </c>
    </row>
    <row r="66" spans="1:6" ht="36.9" customHeight="1">
      <c r="A66" s="99" t="s">
        <v>167</v>
      </c>
      <c r="B66" s="44" t="s">
        <v>139</v>
      </c>
      <c r="C66" s="70" t="s">
        <v>229</v>
      </c>
      <c r="D66" s="51">
        <v>23500</v>
      </c>
      <c r="E66" s="64">
        <v>21685</v>
      </c>
      <c r="F66" s="65">
        <f t="shared" si="1"/>
        <v>1815</v>
      </c>
    </row>
    <row r="67" spans="1:6" ht="36.9" customHeight="1">
      <c r="A67" s="99" t="s">
        <v>440</v>
      </c>
      <c r="B67" s="44" t="s">
        <v>139</v>
      </c>
      <c r="C67" s="70" t="s">
        <v>230</v>
      </c>
      <c r="D67" s="51">
        <v>23500</v>
      </c>
      <c r="E67" s="64">
        <v>21685</v>
      </c>
      <c r="F67" s="65">
        <f t="shared" si="1"/>
        <v>1815</v>
      </c>
    </row>
    <row r="68" spans="1:6" ht="123" customHeight="1">
      <c r="A68" s="105" t="s">
        <v>231</v>
      </c>
      <c r="B68" s="44" t="s">
        <v>139</v>
      </c>
      <c r="C68" s="70" t="s">
        <v>232</v>
      </c>
      <c r="D68" s="51">
        <v>15600</v>
      </c>
      <c r="E68" s="64">
        <v>15600</v>
      </c>
      <c r="F68" s="65" t="str">
        <f t="shared" si="1"/>
        <v>-</v>
      </c>
    </row>
    <row r="69" spans="1:6" ht="43.5" customHeight="1">
      <c r="A69" s="99" t="s">
        <v>165</v>
      </c>
      <c r="B69" s="44" t="s">
        <v>139</v>
      </c>
      <c r="C69" s="70" t="s">
        <v>233</v>
      </c>
      <c r="D69" s="51">
        <v>15600</v>
      </c>
      <c r="E69" s="64">
        <v>15600</v>
      </c>
      <c r="F69" s="65" t="str">
        <f t="shared" si="1"/>
        <v>-</v>
      </c>
    </row>
    <row r="70" spans="1:6" ht="52.5" customHeight="1">
      <c r="A70" s="99" t="s">
        <v>167</v>
      </c>
      <c r="B70" s="44" t="s">
        <v>139</v>
      </c>
      <c r="C70" s="70" t="s">
        <v>234</v>
      </c>
      <c r="D70" s="51">
        <v>15600</v>
      </c>
      <c r="E70" s="64">
        <v>15600</v>
      </c>
      <c r="F70" s="65" t="str">
        <f t="shared" si="1"/>
        <v>-</v>
      </c>
    </row>
    <row r="71" spans="1:6" ht="51.75" customHeight="1">
      <c r="A71" s="99" t="s">
        <v>440</v>
      </c>
      <c r="B71" s="44" t="s">
        <v>139</v>
      </c>
      <c r="C71" s="70" t="s">
        <v>235</v>
      </c>
      <c r="D71" s="51">
        <v>15600</v>
      </c>
      <c r="E71" s="64">
        <v>15600</v>
      </c>
      <c r="F71" s="65" t="str">
        <f t="shared" si="1"/>
        <v>-</v>
      </c>
    </row>
    <row r="72" spans="1:6" ht="58.5" customHeight="1">
      <c r="A72" s="99" t="s">
        <v>172</v>
      </c>
      <c r="B72" s="44" t="s">
        <v>139</v>
      </c>
      <c r="C72" s="70" t="s">
        <v>236</v>
      </c>
      <c r="D72" s="51">
        <v>93000</v>
      </c>
      <c r="E72" s="64">
        <v>93000</v>
      </c>
      <c r="F72" s="65" t="str">
        <f t="shared" si="1"/>
        <v>-</v>
      </c>
    </row>
    <row r="73" spans="1:6" ht="28.5" customHeight="1">
      <c r="A73" s="99" t="s">
        <v>174</v>
      </c>
      <c r="B73" s="44" t="s">
        <v>139</v>
      </c>
      <c r="C73" s="70" t="s">
        <v>237</v>
      </c>
      <c r="D73" s="51">
        <v>93000</v>
      </c>
      <c r="E73" s="64">
        <v>93000</v>
      </c>
      <c r="F73" s="65" t="str">
        <f t="shared" si="1"/>
        <v>-</v>
      </c>
    </row>
    <row r="74" spans="1:6" ht="82.5" customHeight="1">
      <c r="A74" s="99" t="s">
        <v>238</v>
      </c>
      <c r="B74" s="44" t="s">
        <v>139</v>
      </c>
      <c r="C74" s="70" t="s">
        <v>239</v>
      </c>
      <c r="D74" s="51">
        <v>93000</v>
      </c>
      <c r="E74" s="64">
        <v>93000</v>
      </c>
      <c r="F74" s="65" t="str">
        <f t="shared" si="1"/>
        <v>-</v>
      </c>
    </row>
    <row r="75" spans="1:6" ht="15">
      <c r="A75" s="99" t="s">
        <v>187</v>
      </c>
      <c r="B75" s="44" t="s">
        <v>139</v>
      </c>
      <c r="C75" s="70" t="s">
        <v>240</v>
      </c>
      <c r="D75" s="51">
        <v>93000</v>
      </c>
      <c r="E75" s="64">
        <v>93000</v>
      </c>
      <c r="F75" s="65" t="str">
        <f t="shared" si="1"/>
        <v>-</v>
      </c>
    </row>
    <row r="76" spans="1:6" ht="15">
      <c r="A76" s="99" t="s">
        <v>208</v>
      </c>
      <c r="B76" s="44" t="s">
        <v>139</v>
      </c>
      <c r="C76" s="70" t="s">
        <v>241</v>
      </c>
      <c r="D76" s="51">
        <v>93000</v>
      </c>
      <c r="E76" s="64">
        <v>93000</v>
      </c>
      <c r="F76" s="65" t="str">
        <f t="shared" si="1"/>
        <v>-</v>
      </c>
    </row>
    <row r="77" spans="1:6" ht="15">
      <c r="A77" s="99" t="s">
        <v>222</v>
      </c>
      <c r="B77" s="44" t="s">
        <v>139</v>
      </c>
      <c r="C77" s="70" t="s">
        <v>242</v>
      </c>
      <c r="D77" s="51">
        <v>93000</v>
      </c>
      <c r="E77" s="64">
        <v>93000</v>
      </c>
      <c r="F77" s="65" t="str">
        <f t="shared" si="1"/>
        <v>-</v>
      </c>
    </row>
    <row r="78" spans="1:6" ht="15">
      <c r="A78" s="99" t="s">
        <v>243</v>
      </c>
      <c r="B78" s="44" t="s">
        <v>139</v>
      </c>
      <c r="C78" s="70" t="s">
        <v>244</v>
      </c>
      <c r="D78" s="51">
        <v>240200</v>
      </c>
      <c r="E78" s="64">
        <v>240200</v>
      </c>
      <c r="F78" s="65" t="str">
        <f t="shared" si="1"/>
        <v>-</v>
      </c>
    </row>
    <row r="79" spans="1:6" ht="24.6" customHeight="1">
      <c r="A79" s="99" t="s">
        <v>245</v>
      </c>
      <c r="B79" s="44" t="s">
        <v>139</v>
      </c>
      <c r="C79" s="70" t="s">
        <v>246</v>
      </c>
      <c r="D79" s="51">
        <v>240200</v>
      </c>
      <c r="E79" s="64">
        <v>240200</v>
      </c>
      <c r="F79" s="65" t="str">
        <f t="shared" ref="F79:F110" si="2">IF(OR(D79="-",IF(E79="-",0,E79)&gt;=IF(D79="-",0,D79)),"-",IF(D79="-",0,D79)-IF(E79="-",0,E79))</f>
        <v>-</v>
      </c>
    </row>
    <row r="80" spans="1:6" ht="36.9" customHeight="1">
      <c r="A80" s="99" t="s">
        <v>172</v>
      </c>
      <c r="B80" s="44" t="s">
        <v>139</v>
      </c>
      <c r="C80" s="70" t="s">
        <v>247</v>
      </c>
      <c r="D80" s="51">
        <v>240200</v>
      </c>
      <c r="E80" s="64">
        <v>240200</v>
      </c>
      <c r="F80" s="65" t="str">
        <f t="shared" si="2"/>
        <v>-</v>
      </c>
    </row>
    <row r="81" spans="1:6" ht="15">
      <c r="A81" s="99" t="s">
        <v>174</v>
      </c>
      <c r="B81" s="44" t="s">
        <v>139</v>
      </c>
      <c r="C81" s="70" t="s">
        <v>248</v>
      </c>
      <c r="D81" s="51">
        <v>240200</v>
      </c>
      <c r="E81" s="64">
        <v>240200</v>
      </c>
      <c r="F81" s="65" t="str">
        <f t="shared" si="2"/>
        <v>-</v>
      </c>
    </row>
    <row r="82" spans="1:6" ht="86.1" customHeight="1">
      <c r="A82" s="99" t="s">
        <v>249</v>
      </c>
      <c r="B82" s="44" t="s">
        <v>139</v>
      </c>
      <c r="C82" s="70" t="s">
        <v>250</v>
      </c>
      <c r="D82" s="51">
        <v>240200</v>
      </c>
      <c r="E82" s="64">
        <v>240200</v>
      </c>
      <c r="F82" s="65" t="str">
        <f t="shared" si="2"/>
        <v>-</v>
      </c>
    </row>
    <row r="83" spans="1:6" ht="73.95" customHeight="1">
      <c r="A83" s="99" t="s">
        <v>153</v>
      </c>
      <c r="B83" s="44" t="s">
        <v>139</v>
      </c>
      <c r="C83" s="70" t="s">
        <v>251</v>
      </c>
      <c r="D83" s="51">
        <v>240200</v>
      </c>
      <c r="E83" s="64">
        <v>240200</v>
      </c>
      <c r="F83" s="65" t="str">
        <f t="shared" si="2"/>
        <v>-</v>
      </c>
    </row>
    <row r="84" spans="1:6" ht="42" customHeight="1">
      <c r="A84" s="99" t="s">
        <v>155</v>
      </c>
      <c r="B84" s="44" t="s">
        <v>139</v>
      </c>
      <c r="C84" s="70" t="s">
        <v>252</v>
      </c>
      <c r="D84" s="51">
        <v>240200</v>
      </c>
      <c r="E84" s="64">
        <v>240200</v>
      </c>
      <c r="F84" s="65" t="str">
        <f t="shared" si="2"/>
        <v>-</v>
      </c>
    </row>
    <row r="85" spans="1:6" ht="51" customHeight="1">
      <c r="A85" s="99" t="s">
        <v>157</v>
      </c>
      <c r="B85" s="44" t="s">
        <v>139</v>
      </c>
      <c r="C85" s="70" t="s">
        <v>253</v>
      </c>
      <c r="D85" s="51">
        <v>184485.41</v>
      </c>
      <c r="E85" s="64">
        <v>184485.41</v>
      </c>
      <c r="F85" s="65" t="str">
        <f t="shared" si="2"/>
        <v>-</v>
      </c>
    </row>
    <row r="86" spans="1:6" ht="69.75" customHeight="1">
      <c r="A86" s="99" t="s">
        <v>161</v>
      </c>
      <c r="B86" s="44" t="s">
        <v>139</v>
      </c>
      <c r="C86" s="70" t="s">
        <v>254</v>
      </c>
      <c r="D86" s="51">
        <v>55714.59</v>
      </c>
      <c r="E86" s="64">
        <v>55714.59</v>
      </c>
      <c r="F86" s="65" t="str">
        <f t="shared" si="2"/>
        <v>-</v>
      </c>
    </row>
    <row r="87" spans="1:6" ht="42" customHeight="1">
      <c r="A87" s="99" t="s">
        <v>255</v>
      </c>
      <c r="B87" s="44" t="s">
        <v>139</v>
      </c>
      <c r="C87" s="70" t="s">
        <v>256</v>
      </c>
      <c r="D87" s="51">
        <v>12000</v>
      </c>
      <c r="E87" s="64">
        <v>12000</v>
      </c>
      <c r="F87" s="65" t="str">
        <f t="shared" si="2"/>
        <v>-</v>
      </c>
    </row>
    <row r="88" spans="1:6" ht="68.25" customHeight="1">
      <c r="A88" s="99" t="s">
        <v>442</v>
      </c>
      <c r="B88" s="44" t="s">
        <v>139</v>
      </c>
      <c r="C88" s="70" t="s">
        <v>257</v>
      </c>
      <c r="D88" s="51">
        <v>12000</v>
      </c>
      <c r="E88" s="64">
        <v>12000</v>
      </c>
      <c r="F88" s="65" t="str">
        <f t="shared" si="2"/>
        <v>-</v>
      </c>
    </row>
    <row r="89" spans="1:6" ht="81.75" customHeight="1">
      <c r="A89" s="99" t="s">
        <v>258</v>
      </c>
      <c r="B89" s="44" t="s">
        <v>139</v>
      </c>
      <c r="C89" s="70" t="s">
        <v>259</v>
      </c>
      <c r="D89" s="51">
        <v>12000</v>
      </c>
      <c r="E89" s="64">
        <v>12000</v>
      </c>
      <c r="F89" s="65" t="str">
        <f t="shared" si="2"/>
        <v>-</v>
      </c>
    </row>
    <row r="90" spans="1:6" ht="97.5" customHeight="1">
      <c r="A90" s="99" t="s">
        <v>260</v>
      </c>
      <c r="B90" s="44" t="s">
        <v>139</v>
      </c>
      <c r="C90" s="70" t="s">
        <v>261</v>
      </c>
      <c r="D90" s="51">
        <v>12000</v>
      </c>
      <c r="E90" s="64">
        <v>12000</v>
      </c>
      <c r="F90" s="65" t="str">
        <f t="shared" si="2"/>
        <v>-</v>
      </c>
    </row>
    <row r="91" spans="1:6" ht="173.25" customHeight="1">
      <c r="A91" s="105" t="s">
        <v>443</v>
      </c>
      <c r="B91" s="44" t="s">
        <v>139</v>
      </c>
      <c r="C91" s="70" t="s">
        <v>262</v>
      </c>
      <c r="D91" s="51">
        <v>12000</v>
      </c>
      <c r="E91" s="64">
        <v>12000</v>
      </c>
      <c r="F91" s="65" t="str">
        <f t="shared" si="2"/>
        <v>-</v>
      </c>
    </row>
    <row r="92" spans="1:6" ht="44.25" customHeight="1">
      <c r="A92" s="99" t="s">
        <v>165</v>
      </c>
      <c r="B92" s="44" t="s">
        <v>139</v>
      </c>
      <c r="C92" s="70" t="s">
        <v>263</v>
      </c>
      <c r="D92" s="51">
        <v>12000</v>
      </c>
      <c r="E92" s="64">
        <v>12000</v>
      </c>
      <c r="F92" s="65" t="str">
        <f t="shared" si="2"/>
        <v>-</v>
      </c>
    </row>
    <row r="93" spans="1:6" ht="46.5" customHeight="1">
      <c r="A93" s="99" t="s">
        <v>167</v>
      </c>
      <c r="B93" s="44" t="s">
        <v>139</v>
      </c>
      <c r="C93" s="70" t="s">
        <v>264</v>
      </c>
      <c r="D93" s="51">
        <v>12000</v>
      </c>
      <c r="E93" s="64">
        <v>12000</v>
      </c>
      <c r="F93" s="65" t="str">
        <f t="shared" si="2"/>
        <v>-</v>
      </c>
    </row>
    <row r="94" spans="1:6" ht="36.9" customHeight="1">
      <c r="A94" s="99" t="s">
        <v>441</v>
      </c>
      <c r="B94" s="44" t="s">
        <v>139</v>
      </c>
      <c r="C94" s="70" t="s">
        <v>265</v>
      </c>
      <c r="D94" s="51">
        <v>12000</v>
      </c>
      <c r="E94" s="64">
        <v>12000</v>
      </c>
      <c r="F94" s="65" t="str">
        <f t="shared" si="2"/>
        <v>-</v>
      </c>
    </row>
    <row r="95" spans="1:6" ht="28.5" customHeight="1">
      <c r="A95" s="99" t="s">
        <v>266</v>
      </c>
      <c r="B95" s="44" t="s">
        <v>139</v>
      </c>
      <c r="C95" s="70" t="s">
        <v>267</v>
      </c>
      <c r="D95" s="51">
        <v>1274700</v>
      </c>
      <c r="E95" s="64">
        <v>1229146.31</v>
      </c>
      <c r="F95" s="65">
        <f t="shared" si="2"/>
        <v>45553.689999999944</v>
      </c>
    </row>
    <row r="96" spans="1:6" ht="32.25" customHeight="1">
      <c r="A96" s="99" t="s">
        <v>268</v>
      </c>
      <c r="B96" s="44" t="s">
        <v>139</v>
      </c>
      <c r="C96" s="70" t="s">
        <v>269</v>
      </c>
      <c r="D96" s="51">
        <v>1222300</v>
      </c>
      <c r="E96" s="64">
        <v>1181146.31</v>
      </c>
      <c r="F96" s="65">
        <f t="shared" si="2"/>
        <v>41153.689999999944</v>
      </c>
    </row>
    <row r="97" spans="1:6" ht="48" customHeight="1">
      <c r="A97" s="99" t="s">
        <v>270</v>
      </c>
      <c r="B97" s="44" t="s">
        <v>139</v>
      </c>
      <c r="C97" s="70" t="s">
        <v>271</v>
      </c>
      <c r="D97" s="51">
        <v>1222300</v>
      </c>
      <c r="E97" s="64">
        <v>1181146.31</v>
      </c>
      <c r="F97" s="65">
        <f t="shared" si="2"/>
        <v>41153.689999999944</v>
      </c>
    </row>
    <row r="98" spans="1:6" ht="73.95" customHeight="1">
      <c r="A98" s="99" t="s">
        <v>272</v>
      </c>
      <c r="B98" s="44" t="s">
        <v>139</v>
      </c>
      <c r="C98" s="70" t="s">
        <v>273</v>
      </c>
      <c r="D98" s="51">
        <v>1222300</v>
      </c>
      <c r="E98" s="64">
        <v>1181146.31</v>
      </c>
      <c r="F98" s="65">
        <f t="shared" si="2"/>
        <v>41153.689999999944</v>
      </c>
    </row>
    <row r="99" spans="1:6" ht="118.5" customHeight="1">
      <c r="A99" s="105" t="s">
        <v>274</v>
      </c>
      <c r="B99" s="44" t="s">
        <v>139</v>
      </c>
      <c r="C99" s="70" t="s">
        <v>275</v>
      </c>
      <c r="D99" s="51">
        <v>1222300</v>
      </c>
      <c r="E99" s="64">
        <v>1181146.31</v>
      </c>
      <c r="F99" s="65">
        <f t="shared" si="2"/>
        <v>41153.689999999944</v>
      </c>
    </row>
    <row r="100" spans="1:6" ht="36.9" customHeight="1">
      <c r="A100" s="99" t="s">
        <v>165</v>
      </c>
      <c r="B100" s="44" t="s">
        <v>139</v>
      </c>
      <c r="C100" s="70" t="s">
        <v>276</v>
      </c>
      <c r="D100" s="51">
        <v>1222300</v>
      </c>
      <c r="E100" s="64">
        <v>1181146.31</v>
      </c>
      <c r="F100" s="65">
        <f t="shared" si="2"/>
        <v>41153.689999999944</v>
      </c>
    </row>
    <row r="101" spans="1:6" ht="43.5" customHeight="1">
      <c r="A101" s="99" t="s">
        <v>167</v>
      </c>
      <c r="B101" s="44" t="s">
        <v>139</v>
      </c>
      <c r="C101" s="70" t="s">
        <v>277</v>
      </c>
      <c r="D101" s="51">
        <v>1222300</v>
      </c>
      <c r="E101" s="64">
        <v>1181146.31</v>
      </c>
      <c r="F101" s="65">
        <f t="shared" si="2"/>
        <v>41153.689999999944</v>
      </c>
    </row>
    <row r="102" spans="1:6" ht="47.25" customHeight="1">
      <c r="A102" s="99" t="s">
        <v>441</v>
      </c>
      <c r="B102" s="44" t="s">
        <v>139</v>
      </c>
      <c r="C102" s="70" t="s">
        <v>278</v>
      </c>
      <c r="D102" s="51">
        <v>1222300</v>
      </c>
      <c r="E102" s="64">
        <v>1181146.31</v>
      </c>
      <c r="F102" s="65">
        <f t="shared" si="2"/>
        <v>41153.689999999944</v>
      </c>
    </row>
    <row r="103" spans="1:6" ht="36.75" customHeight="1">
      <c r="A103" s="99" t="s">
        <v>279</v>
      </c>
      <c r="B103" s="44" t="s">
        <v>139</v>
      </c>
      <c r="C103" s="70" t="s">
        <v>280</v>
      </c>
      <c r="D103" s="51">
        <v>52400</v>
      </c>
      <c r="E103" s="64">
        <v>48000</v>
      </c>
      <c r="F103" s="65">
        <f t="shared" si="2"/>
        <v>4400</v>
      </c>
    </row>
    <row r="104" spans="1:6" ht="51" customHeight="1">
      <c r="A104" s="99" t="s">
        <v>172</v>
      </c>
      <c r="B104" s="44" t="s">
        <v>139</v>
      </c>
      <c r="C104" s="70" t="s">
        <v>281</v>
      </c>
      <c r="D104" s="51">
        <v>52400</v>
      </c>
      <c r="E104" s="64">
        <v>48000</v>
      </c>
      <c r="F104" s="65">
        <f t="shared" si="2"/>
        <v>4400</v>
      </c>
    </row>
    <row r="105" spans="1:6" ht="24.75" customHeight="1">
      <c r="A105" s="99" t="s">
        <v>174</v>
      </c>
      <c r="B105" s="44" t="s">
        <v>139</v>
      </c>
      <c r="C105" s="70" t="s">
        <v>282</v>
      </c>
      <c r="D105" s="51">
        <v>52400</v>
      </c>
      <c r="E105" s="64">
        <v>48000</v>
      </c>
      <c r="F105" s="65">
        <f t="shared" si="2"/>
        <v>4400</v>
      </c>
    </row>
    <row r="106" spans="1:6" ht="107.25" customHeight="1">
      <c r="A106" s="105" t="s">
        <v>283</v>
      </c>
      <c r="B106" s="44" t="s">
        <v>139</v>
      </c>
      <c r="C106" s="70" t="s">
        <v>284</v>
      </c>
      <c r="D106" s="51">
        <v>52400</v>
      </c>
      <c r="E106" s="64">
        <v>48000</v>
      </c>
      <c r="F106" s="65">
        <f t="shared" si="2"/>
        <v>4400</v>
      </c>
    </row>
    <row r="107" spans="1:6" ht="51.75" customHeight="1">
      <c r="A107" s="99" t="s">
        <v>165</v>
      </c>
      <c r="B107" s="44" t="s">
        <v>139</v>
      </c>
      <c r="C107" s="70" t="s">
        <v>285</v>
      </c>
      <c r="D107" s="51">
        <v>52400</v>
      </c>
      <c r="E107" s="64">
        <v>48000</v>
      </c>
      <c r="F107" s="65">
        <f t="shared" si="2"/>
        <v>4400</v>
      </c>
    </row>
    <row r="108" spans="1:6" ht="36.9" customHeight="1">
      <c r="A108" s="99" t="s">
        <v>167</v>
      </c>
      <c r="B108" s="44" t="s">
        <v>139</v>
      </c>
      <c r="C108" s="70" t="s">
        <v>286</v>
      </c>
      <c r="D108" s="51">
        <v>52400</v>
      </c>
      <c r="E108" s="64">
        <v>48000</v>
      </c>
      <c r="F108" s="65">
        <f t="shared" si="2"/>
        <v>4400</v>
      </c>
    </row>
    <row r="109" spans="1:6" ht="36.9" customHeight="1">
      <c r="A109" s="99" t="s">
        <v>441</v>
      </c>
      <c r="B109" s="44" t="s">
        <v>139</v>
      </c>
      <c r="C109" s="70" t="s">
        <v>287</v>
      </c>
      <c r="D109" s="51">
        <v>52400</v>
      </c>
      <c r="E109" s="64">
        <v>48000</v>
      </c>
      <c r="F109" s="65">
        <f t="shared" si="2"/>
        <v>4400</v>
      </c>
    </row>
    <row r="110" spans="1:6" ht="24" customHeight="1">
      <c r="A110" s="99" t="s">
        <v>288</v>
      </c>
      <c r="B110" s="44" t="s">
        <v>139</v>
      </c>
      <c r="C110" s="70" t="s">
        <v>289</v>
      </c>
      <c r="D110" s="51">
        <v>12257659</v>
      </c>
      <c r="E110" s="64">
        <v>5665294.4500000002</v>
      </c>
      <c r="F110" s="65">
        <f t="shared" si="2"/>
        <v>6592364.5499999998</v>
      </c>
    </row>
    <row r="111" spans="1:6" ht="27" customHeight="1">
      <c r="A111" s="99" t="s">
        <v>290</v>
      </c>
      <c r="B111" s="44" t="s">
        <v>139</v>
      </c>
      <c r="C111" s="70" t="s">
        <v>291</v>
      </c>
      <c r="D111" s="51">
        <v>11101559</v>
      </c>
      <c r="E111" s="64">
        <v>4538919.17</v>
      </c>
      <c r="F111" s="65">
        <f t="shared" ref="F111:F142" si="3">IF(OR(D111="-",IF(E111="-",0,E111)&gt;=IF(D111="-",0,D111)),"-",IF(D111="-",0,D111)-IF(E111="-",0,E111))</f>
        <v>6562639.8300000001</v>
      </c>
    </row>
    <row r="112" spans="1:6" ht="61.5" customHeight="1">
      <c r="A112" s="99" t="s">
        <v>292</v>
      </c>
      <c r="B112" s="44" t="s">
        <v>139</v>
      </c>
      <c r="C112" s="70" t="s">
        <v>293</v>
      </c>
      <c r="D112" s="51">
        <v>11101559</v>
      </c>
      <c r="E112" s="64">
        <v>4538919.17</v>
      </c>
      <c r="F112" s="65">
        <f t="shared" si="3"/>
        <v>6562639.8300000001</v>
      </c>
    </row>
    <row r="113" spans="1:6" ht="97.5" customHeight="1">
      <c r="A113" s="99" t="s">
        <v>294</v>
      </c>
      <c r="B113" s="44" t="s">
        <v>139</v>
      </c>
      <c r="C113" s="70" t="s">
        <v>295</v>
      </c>
      <c r="D113" s="51">
        <v>11101559</v>
      </c>
      <c r="E113" s="64">
        <v>4538919.17</v>
      </c>
      <c r="F113" s="65">
        <f t="shared" si="3"/>
        <v>6562639.8300000001</v>
      </c>
    </row>
    <row r="114" spans="1:6" ht="122.25" customHeight="1">
      <c r="A114" s="105" t="s">
        <v>296</v>
      </c>
      <c r="B114" s="44" t="s">
        <v>139</v>
      </c>
      <c r="C114" s="70" t="s">
        <v>297</v>
      </c>
      <c r="D114" s="51">
        <v>82200</v>
      </c>
      <c r="E114" s="64">
        <v>72030.289999999994</v>
      </c>
      <c r="F114" s="65">
        <f t="shared" si="3"/>
        <v>10169.710000000006</v>
      </c>
    </row>
    <row r="115" spans="1:6" ht="48.75" customHeight="1">
      <c r="A115" s="99" t="s">
        <v>165</v>
      </c>
      <c r="B115" s="44" t="s">
        <v>139</v>
      </c>
      <c r="C115" s="70" t="s">
        <v>298</v>
      </c>
      <c r="D115" s="51">
        <v>82200</v>
      </c>
      <c r="E115" s="64">
        <v>72030.289999999994</v>
      </c>
      <c r="F115" s="65">
        <f t="shared" si="3"/>
        <v>10169.710000000006</v>
      </c>
    </row>
    <row r="116" spans="1:6" ht="49.5" customHeight="1">
      <c r="A116" s="99" t="s">
        <v>167</v>
      </c>
      <c r="B116" s="44" t="s">
        <v>139</v>
      </c>
      <c r="C116" s="70" t="s">
        <v>299</v>
      </c>
      <c r="D116" s="51">
        <v>82200</v>
      </c>
      <c r="E116" s="64">
        <v>72030.289999999994</v>
      </c>
      <c r="F116" s="65">
        <f t="shared" si="3"/>
        <v>10169.710000000006</v>
      </c>
    </row>
    <row r="117" spans="1:6" ht="47.25" customHeight="1">
      <c r="A117" s="99" t="s">
        <v>440</v>
      </c>
      <c r="B117" s="44" t="s">
        <v>139</v>
      </c>
      <c r="C117" s="70" t="s">
        <v>300</v>
      </c>
      <c r="D117" s="51">
        <v>82200</v>
      </c>
      <c r="E117" s="64">
        <v>72030.289999999994</v>
      </c>
      <c r="F117" s="65">
        <f t="shared" si="3"/>
        <v>10169.710000000006</v>
      </c>
    </row>
    <row r="118" spans="1:6" ht="117.75" customHeight="1">
      <c r="A118" s="105" t="s">
        <v>301</v>
      </c>
      <c r="B118" s="44" t="s">
        <v>139</v>
      </c>
      <c r="C118" s="70" t="s">
        <v>302</v>
      </c>
      <c r="D118" s="51">
        <v>46000</v>
      </c>
      <c r="E118" s="64">
        <v>46000</v>
      </c>
      <c r="F118" s="65" t="str">
        <f t="shared" si="3"/>
        <v>-</v>
      </c>
    </row>
    <row r="119" spans="1:6" ht="48.75" customHeight="1">
      <c r="A119" s="99" t="s">
        <v>165</v>
      </c>
      <c r="B119" s="44" t="s">
        <v>139</v>
      </c>
      <c r="C119" s="70" t="s">
        <v>303</v>
      </c>
      <c r="D119" s="51">
        <v>46000</v>
      </c>
      <c r="E119" s="64">
        <v>46000</v>
      </c>
      <c r="F119" s="65" t="str">
        <f t="shared" si="3"/>
        <v>-</v>
      </c>
    </row>
    <row r="120" spans="1:6" ht="47.25" customHeight="1">
      <c r="A120" s="99" t="s">
        <v>167</v>
      </c>
      <c r="B120" s="44" t="s">
        <v>139</v>
      </c>
      <c r="C120" s="70" t="s">
        <v>304</v>
      </c>
      <c r="D120" s="51">
        <v>46000</v>
      </c>
      <c r="E120" s="64">
        <v>46000</v>
      </c>
      <c r="F120" s="65" t="str">
        <f t="shared" si="3"/>
        <v>-</v>
      </c>
    </row>
    <row r="121" spans="1:6" ht="36.9" customHeight="1">
      <c r="A121" s="99" t="s">
        <v>441</v>
      </c>
      <c r="B121" s="44" t="s">
        <v>139</v>
      </c>
      <c r="C121" s="70" t="s">
        <v>305</v>
      </c>
      <c r="D121" s="51">
        <v>46000</v>
      </c>
      <c r="E121" s="64">
        <v>46000</v>
      </c>
      <c r="F121" s="65" t="str">
        <f t="shared" si="3"/>
        <v>-</v>
      </c>
    </row>
    <row r="122" spans="1:6" ht="144" customHeight="1">
      <c r="A122" s="106" t="s">
        <v>445</v>
      </c>
      <c r="B122" s="98" t="s">
        <v>139</v>
      </c>
      <c r="C122" s="70" t="s">
        <v>306</v>
      </c>
      <c r="D122" s="51">
        <v>6756800</v>
      </c>
      <c r="E122" s="64">
        <v>445942.2</v>
      </c>
      <c r="F122" s="65">
        <f t="shared" si="3"/>
        <v>6310857.7999999998</v>
      </c>
    </row>
    <row r="123" spans="1:6" ht="45.75" customHeight="1">
      <c r="A123" s="99" t="s">
        <v>307</v>
      </c>
      <c r="B123" s="44" t="s">
        <v>139</v>
      </c>
      <c r="C123" s="70" t="s">
        <v>308</v>
      </c>
      <c r="D123" s="51">
        <v>6756800</v>
      </c>
      <c r="E123" s="64">
        <v>445942.2</v>
      </c>
      <c r="F123" s="65">
        <f t="shared" si="3"/>
        <v>6310857.7999999998</v>
      </c>
    </row>
    <row r="124" spans="1:6" ht="24" customHeight="1">
      <c r="A124" s="99" t="s">
        <v>309</v>
      </c>
      <c r="B124" s="44" t="s">
        <v>139</v>
      </c>
      <c r="C124" s="70" t="s">
        <v>310</v>
      </c>
      <c r="D124" s="51">
        <v>6756800</v>
      </c>
      <c r="E124" s="64">
        <v>445942.2</v>
      </c>
      <c r="F124" s="65">
        <f t="shared" si="3"/>
        <v>6310857.7999999998</v>
      </c>
    </row>
    <row r="125" spans="1:6" ht="62.25" customHeight="1">
      <c r="A125" s="99" t="s">
        <v>311</v>
      </c>
      <c r="B125" s="44" t="s">
        <v>139</v>
      </c>
      <c r="C125" s="70" t="s">
        <v>312</v>
      </c>
      <c r="D125" s="51">
        <v>6756800</v>
      </c>
      <c r="E125" s="64">
        <v>445942.2</v>
      </c>
      <c r="F125" s="65">
        <f t="shared" si="3"/>
        <v>6310857.7999999998</v>
      </c>
    </row>
    <row r="126" spans="1:6" ht="147.75" customHeight="1">
      <c r="A126" s="109" t="s">
        <v>446</v>
      </c>
      <c r="B126" s="98" t="s">
        <v>139</v>
      </c>
      <c r="C126" s="70" t="s">
        <v>313</v>
      </c>
      <c r="D126" s="51">
        <v>4190900</v>
      </c>
      <c r="E126" s="64">
        <v>3953913.36</v>
      </c>
      <c r="F126" s="65">
        <f t="shared" si="3"/>
        <v>236986.64000000013</v>
      </c>
    </row>
    <row r="127" spans="1:6" ht="36.9" customHeight="1">
      <c r="A127" s="99" t="s">
        <v>307</v>
      </c>
      <c r="B127" s="44" t="s">
        <v>139</v>
      </c>
      <c r="C127" s="70" t="s">
        <v>314</v>
      </c>
      <c r="D127" s="51">
        <v>4190900</v>
      </c>
      <c r="E127" s="64">
        <v>3953913.36</v>
      </c>
      <c r="F127" s="65">
        <f t="shared" si="3"/>
        <v>236986.64000000013</v>
      </c>
    </row>
    <row r="128" spans="1:6" ht="15">
      <c r="A128" s="99" t="s">
        <v>309</v>
      </c>
      <c r="B128" s="44" t="s">
        <v>139</v>
      </c>
      <c r="C128" s="70" t="s">
        <v>315</v>
      </c>
      <c r="D128" s="51">
        <v>4190900</v>
      </c>
      <c r="E128" s="64">
        <v>3953913.36</v>
      </c>
      <c r="F128" s="65">
        <f t="shared" si="3"/>
        <v>236986.64000000013</v>
      </c>
    </row>
    <row r="129" spans="1:6" ht="49.2" customHeight="1">
      <c r="A129" s="99" t="s">
        <v>311</v>
      </c>
      <c r="B129" s="44" t="s">
        <v>139</v>
      </c>
      <c r="C129" s="70" t="s">
        <v>316</v>
      </c>
      <c r="D129" s="51">
        <v>4190900</v>
      </c>
      <c r="E129" s="64">
        <v>3953913.36</v>
      </c>
      <c r="F129" s="65">
        <f t="shared" si="3"/>
        <v>236986.64000000013</v>
      </c>
    </row>
    <row r="130" spans="1:6" ht="179.25" customHeight="1">
      <c r="A130" s="105" t="s">
        <v>447</v>
      </c>
      <c r="B130" s="44" t="s">
        <v>139</v>
      </c>
      <c r="C130" s="70" t="s">
        <v>317</v>
      </c>
      <c r="D130" s="51">
        <v>25659</v>
      </c>
      <c r="E130" s="64">
        <v>21033.32</v>
      </c>
      <c r="F130" s="65">
        <f t="shared" si="3"/>
        <v>4625.68</v>
      </c>
    </row>
    <row r="131" spans="1:6" ht="24.75" customHeight="1">
      <c r="A131" s="99" t="s">
        <v>187</v>
      </c>
      <c r="B131" s="44" t="s">
        <v>139</v>
      </c>
      <c r="C131" s="70" t="s">
        <v>318</v>
      </c>
      <c r="D131" s="51">
        <v>25659</v>
      </c>
      <c r="E131" s="64">
        <v>21033.32</v>
      </c>
      <c r="F131" s="65">
        <f t="shared" si="3"/>
        <v>4625.68</v>
      </c>
    </row>
    <row r="132" spans="1:6" ht="75" customHeight="1">
      <c r="A132" s="99" t="s">
        <v>319</v>
      </c>
      <c r="B132" s="44" t="s">
        <v>139</v>
      </c>
      <c r="C132" s="70" t="s">
        <v>320</v>
      </c>
      <c r="D132" s="51">
        <v>25659</v>
      </c>
      <c r="E132" s="64">
        <v>21033.32</v>
      </c>
      <c r="F132" s="65">
        <f t="shared" si="3"/>
        <v>4625.68</v>
      </c>
    </row>
    <row r="133" spans="1:6" ht="73.5" customHeight="1">
      <c r="A133" s="99" t="s">
        <v>321</v>
      </c>
      <c r="B133" s="44" t="s">
        <v>139</v>
      </c>
      <c r="C133" s="70" t="s">
        <v>322</v>
      </c>
      <c r="D133" s="51">
        <v>25659</v>
      </c>
      <c r="E133" s="64">
        <v>21033.32</v>
      </c>
      <c r="F133" s="65">
        <f t="shared" si="3"/>
        <v>4625.68</v>
      </c>
    </row>
    <row r="134" spans="1:6" ht="27" customHeight="1">
      <c r="A134" s="99" t="s">
        <v>323</v>
      </c>
      <c r="B134" s="44" t="s">
        <v>139</v>
      </c>
      <c r="C134" s="70" t="s">
        <v>324</v>
      </c>
      <c r="D134" s="51">
        <v>1156100</v>
      </c>
      <c r="E134" s="64">
        <v>1126375.28</v>
      </c>
      <c r="F134" s="65">
        <f t="shared" si="3"/>
        <v>29724.719999999972</v>
      </c>
    </row>
    <row r="135" spans="1:6" ht="49.2" customHeight="1">
      <c r="A135" s="99" t="s">
        <v>292</v>
      </c>
      <c r="B135" s="44" t="s">
        <v>139</v>
      </c>
      <c r="C135" s="70" t="s">
        <v>325</v>
      </c>
      <c r="D135" s="51">
        <v>1156100</v>
      </c>
      <c r="E135" s="64">
        <v>1126375.28</v>
      </c>
      <c r="F135" s="65">
        <f t="shared" si="3"/>
        <v>29724.719999999972</v>
      </c>
    </row>
    <row r="136" spans="1:6" ht="73.95" customHeight="1">
      <c r="A136" s="99" t="s">
        <v>326</v>
      </c>
      <c r="B136" s="44" t="s">
        <v>139</v>
      </c>
      <c r="C136" s="70" t="s">
        <v>327</v>
      </c>
      <c r="D136" s="51">
        <v>1156100</v>
      </c>
      <c r="E136" s="64">
        <v>1126375.28</v>
      </c>
      <c r="F136" s="65">
        <f t="shared" si="3"/>
        <v>29724.719999999972</v>
      </c>
    </row>
    <row r="137" spans="1:6" ht="135.44999999999999" customHeight="1">
      <c r="A137" s="105" t="s">
        <v>328</v>
      </c>
      <c r="B137" s="44" t="s">
        <v>139</v>
      </c>
      <c r="C137" s="70" t="s">
        <v>329</v>
      </c>
      <c r="D137" s="51">
        <v>594400</v>
      </c>
      <c r="E137" s="64">
        <v>594321</v>
      </c>
      <c r="F137" s="65">
        <f t="shared" si="3"/>
        <v>79</v>
      </c>
    </row>
    <row r="138" spans="1:6" ht="36.9" customHeight="1">
      <c r="A138" s="99" t="s">
        <v>165</v>
      </c>
      <c r="B138" s="44" t="s">
        <v>139</v>
      </c>
      <c r="C138" s="70" t="s">
        <v>330</v>
      </c>
      <c r="D138" s="51">
        <v>594400</v>
      </c>
      <c r="E138" s="64">
        <v>594321</v>
      </c>
      <c r="F138" s="65">
        <f t="shared" si="3"/>
        <v>79</v>
      </c>
    </row>
    <row r="139" spans="1:6" ht="41.25" customHeight="1">
      <c r="A139" s="99" t="s">
        <v>167</v>
      </c>
      <c r="B139" s="44" t="s">
        <v>139</v>
      </c>
      <c r="C139" s="70" t="s">
        <v>331</v>
      </c>
      <c r="D139" s="51">
        <v>594400</v>
      </c>
      <c r="E139" s="64">
        <v>594321</v>
      </c>
      <c r="F139" s="65">
        <f t="shared" si="3"/>
        <v>79</v>
      </c>
    </row>
    <row r="140" spans="1:6" ht="36.9" customHeight="1">
      <c r="A140" s="99" t="s">
        <v>441</v>
      </c>
      <c r="B140" s="44" t="s">
        <v>139</v>
      </c>
      <c r="C140" s="70" t="s">
        <v>332</v>
      </c>
      <c r="D140" s="51">
        <v>594400</v>
      </c>
      <c r="E140" s="64">
        <v>594321</v>
      </c>
      <c r="F140" s="65">
        <f t="shared" si="3"/>
        <v>79</v>
      </c>
    </row>
    <row r="141" spans="1:6" ht="110.7" customHeight="1">
      <c r="A141" s="105" t="s">
        <v>333</v>
      </c>
      <c r="B141" s="44" t="s">
        <v>139</v>
      </c>
      <c r="C141" s="70" t="s">
        <v>334</v>
      </c>
      <c r="D141" s="51">
        <v>19300</v>
      </c>
      <c r="E141" s="64">
        <v>19267.439999999999</v>
      </c>
      <c r="F141" s="65">
        <f t="shared" si="3"/>
        <v>32.56000000000131</v>
      </c>
    </row>
    <row r="142" spans="1:6" ht="36.9" customHeight="1">
      <c r="A142" s="99" t="s">
        <v>165</v>
      </c>
      <c r="B142" s="44" t="s">
        <v>139</v>
      </c>
      <c r="C142" s="70" t="s">
        <v>335</v>
      </c>
      <c r="D142" s="51">
        <v>19300</v>
      </c>
      <c r="E142" s="64">
        <v>19267.439999999999</v>
      </c>
      <c r="F142" s="65">
        <f t="shared" si="3"/>
        <v>32.56000000000131</v>
      </c>
    </row>
    <row r="143" spans="1:6" ht="36.9" customHeight="1">
      <c r="A143" s="99" t="s">
        <v>167</v>
      </c>
      <c r="B143" s="44" t="s">
        <v>139</v>
      </c>
      <c r="C143" s="70" t="s">
        <v>336</v>
      </c>
      <c r="D143" s="51">
        <v>19300</v>
      </c>
      <c r="E143" s="64">
        <v>19267.439999999999</v>
      </c>
      <c r="F143" s="65">
        <f t="shared" ref="F143:F174" si="4">IF(OR(D143="-",IF(E143="-",0,E143)&gt;=IF(D143="-",0,D143)),"-",IF(D143="-",0,D143)-IF(E143="-",0,E143))</f>
        <v>32.56000000000131</v>
      </c>
    </row>
    <row r="144" spans="1:6" ht="36.9" customHeight="1">
      <c r="A144" s="99" t="s">
        <v>440</v>
      </c>
      <c r="B144" s="44" t="s">
        <v>139</v>
      </c>
      <c r="C144" s="70" t="s">
        <v>337</v>
      </c>
      <c r="D144" s="51">
        <v>19300</v>
      </c>
      <c r="E144" s="64">
        <v>19267.439999999999</v>
      </c>
      <c r="F144" s="65">
        <f t="shared" si="4"/>
        <v>32.56000000000131</v>
      </c>
    </row>
    <row r="145" spans="1:6" ht="118.5" customHeight="1">
      <c r="A145" s="105" t="s">
        <v>338</v>
      </c>
      <c r="B145" s="44" t="s">
        <v>139</v>
      </c>
      <c r="C145" s="70" t="s">
        <v>339</v>
      </c>
      <c r="D145" s="51">
        <v>542400</v>
      </c>
      <c r="E145" s="64">
        <v>512786.84</v>
      </c>
      <c r="F145" s="65">
        <f t="shared" si="4"/>
        <v>29613.159999999974</v>
      </c>
    </row>
    <row r="146" spans="1:6" ht="50.25" customHeight="1">
      <c r="A146" s="99" t="s">
        <v>165</v>
      </c>
      <c r="B146" s="44" t="s">
        <v>139</v>
      </c>
      <c r="C146" s="70" t="s">
        <v>340</v>
      </c>
      <c r="D146" s="51">
        <v>542400</v>
      </c>
      <c r="E146" s="64">
        <v>512786.84</v>
      </c>
      <c r="F146" s="65">
        <f t="shared" si="4"/>
        <v>29613.159999999974</v>
      </c>
    </row>
    <row r="147" spans="1:6" ht="50.25" customHeight="1">
      <c r="A147" s="99" t="s">
        <v>167</v>
      </c>
      <c r="B147" s="44" t="s">
        <v>139</v>
      </c>
      <c r="C147" s="70" t="s">
        <v>341</v>
      </c>
      <c r="D147" s="51">
        <v>542400</v>
      </c>
      <c r="E147" s="64">
        <v>512786.84</v>
      </c>
      <c r="F147" s="65">
        <f t="shared" si="4"/>
        <v>29613.159999999974</v>
      </c>
    </row>
    <row r="148" spans="1:6" ht="36.9" customHeight="1">
      <c r="A148" s="99" t="s">
        <v>440</v>
      </c>
      <c r="B148" s="44" t="s">
        <v>139</v>
      </c>
      <c r="C148" s="70" t="s">
        <v>342</v>
      </c>
      <c r="D148" s="51">
        <v>38400</v>
      </c>
      <c r="E148" s="64">
        <v>38400</v>
      </c>
      <c r="F148" s="65" t="str">
        <f t="shared" si="4"/>
        <v>-</v>
      </c>
    </row>
    <row r="149" spans="1:6" ht="15">
      <c r="A149" s="99" t="s">
        <v>170</v>
      </c>
      <c r="B149" s="44" t="s">
        <v>139</v>
      </c>
      <c r="C149" s="70" t="s">
        <v>343</v>
      </c>
      <c r="D149" s="51">
        <v>504000</v>
      </c>
      <c r="E149" s="64">
        <v>474386.84</v>
      </c>
      <c r="F149" s="65">
        <f t="shared" si="4"/>
        <v>29613.159999999974</v>
      </c>
    </row>
    <row r="150" spans="1:6" ht="15">
      <c r="A150" s="99" t="s">
        <v>344</v>
      </c>
      <c r="B150" s="44" t="s">
        <v>139</v>
      </c>
      <c r="C150" s="70" t="s">
        <v>345</v>
      </c>
      <c r="D150" s="51">
        <v>17000</v>
      </c>
      <c r="E150" s="64">
        <v>17000</v>
      </c>
      <c r="F150" s="65" t="str">
        <f t="shared" si="4"/>
        <v>-</v>
      </c>
    </row>
    <row r="151" spans="1:6" ht="36.9" customHeight="1">
      <c r="A151" s="99" t="s">
        <v>346</v>
      </c>
      <c r="B151" s="44" t="s">
        <v>139</v>
      </c>
      <c r="C151" s="70" t="s">
        <v>347</v>
      </c>
      <c r="D151" s="51">
        <v>17000</v>
      </c>
      <c r="E151" s="64">
        <v>17000</v>
      </c>
      <c r="F151" s="65" t="str">
        <f t="shared" si="4"/>
        <v>-</v>
      </c>
    </row>
    <row r="152" spans="1:6" ht="36.9" customHeight="1">
      <c r="A152" s="99" t="s">
        <v>214</v>
      </c>
      <c r="B152" s="44" t="s">
        <v>139</v>
      </c>
      <c r="C152" s="70" t="s">
        <v>348</v>
      </c>
      <c r="D152" s="51">
        <v>17000</v>
      </c>
      <c r="E152" s="64">
        <v>17000</v>
      </c>
      <c r="F152" s="65" t="str">
        <f t="shared" si="4"/>
        <v>-</v>
      </c>
    </row>
    <row r="153" spans="1:6" ht="98.4" customHeight="1">
      <c r="A153" s="105" t="s">
        <v>216</v>
      </c>
      <c r="B153" s="44" t="s">
        <v>139</v>
      </c>
      <c r="C153" s="70" t="s">
        <v>349</v>
      </c>
      <c r="D153" s="51">
        <v>17000</v>
      </c>
      <c r="E153" s="64">
        <v>17000</v>
      </c>
      <c r="F153" s="65" t="str">
        <f t="shared" si="4"/>
        <v>-</v>
      </c>
    </row>
    <row r="154" spans="1:6" ht="141" customHeight="1">
      <c r="A154" s="105" t="s">
        <v>350</v>
      </c>
      <c r="B154" s="44" t="s">
        <v>139</v>
      </c>
      <c r="C154" s="70" t="s">
        <v>351</v>
      </c>
      <c r="D154" s="51">
        <v>17000</v>
      </c>
      <c r="E154" s="64">
        <v>17000</v>
      </c>
      <c r="F154" s="65" t="str">
        <f t="shared" si="4"/>
        <v>-</v>
      </c>
    </row>
    <row r="155" spans="1:6" ht="46.5" customHeight="1">
      <c r="A155" s="99" t="s">
        <v>165</v>
      </c>
      <c r="B155" s="44" t="s">
        <v>139</v>
      </c>
      <c r="C155" s="70" t="s">
        <v>352</v>
      </c>
      <c r="D155" s="51">
        <v>17000</v>
      </c>
      <c r="E155" s="64">
        <v>17000</v>
      </c>
      <c r="F155" s="65" t="str">
        <f t="shared" si="4"/>
        <v>-</v>
      </c>
    </row>
    <row r="156" spans="1:6" ht="46.5" customHeight="1">
      <c r="A156" s="99" t="s">
        <v>167</v>
      </c>
      <c r="B156" s="44" t="s">
        <v>139</v>
      </c>
      <c r="C156" s="70" t="s">
        <v>353</v>
      </c>
      <c r="D156" s="51">
        <v>17000</v>
      </c>
      <c r="E156" s="64">
        <v>17000</v>
      </c>
      <c r="F156" s="65" t="str">
        <f t="shared" si="4"/>
        <v>-</v>
      </c>
    </row>
    <row r="157" spans="1:6" ht="36.9" customHeight="1">
      <c r="A157" s="99" t="s">
        <v>441</v>
      </c>
      <c r="B157" s="44" t="s">
        <v>139</v>
      </c>
      <c r="C157" s="70" t="s">
        <v>354</v>
      </c>
      <c r="D157" s="51">
        <v>17000</v>
      </c>
      <c r="E157" s="64">
        <v>17000</v>
      </c>
      <c r="F157" s="65" t="str">
        <f t="shared" si="4"/>
        <v>-</v>
      </c>
    </row>
    <row r="158" spans="1:6" ht="24" customHeight="1">
      <c r="A158" s="99" t="s">
        <v>355</v>
      </c>
      <c r="B158" s="44" t="s">
        <v>139</v>
      </c>
      <c r="C158" s="70" t="s">
        <v>356</v>
      </c>
      <c r="D158" s="51">
        <v>4907200</v>
      </c>
      <c r="E158" s="64">
        <v>4907200</v>
      </c>
      <c r="F158" s="65" t="str">
        <f t="shared" si="4"/>
        <v>-</v>
      </c>
    </row>
    <row r="159" spans="1:6" ht="30" customHeight="1">
      <c r="A159" s="99" t="s">
        <v>357</v>
      </c>
      <c r="B159" s="44" t="s">
        <v>139</v>
      </c>
      <c r="C159" s="70" t="s">
        <v>358</v>
      </c>
      <c r="D159" s="51">
        <v>4907200</v>
      </c>
      <c r="E159" s="64">
        <v>4907200</v>
      </c>
      <c r="F159" s="65" t="str">
        <f t="shared" si="4"/>
        <v>-</v>
      </c>
    </row>
    <row r="160" spans="1:6" ht="36.9" customHeight="1">
      <c r="A160" s="99" t="s">
        <v>359</v>
      </c>
      <c r="B160" s="44" t="s">
        <v>139</v>
      </c>
      <c r="C160" s="70" t="s">
        <v>360</v>
      </c>
      <c r="D160" s="51">
        <v>1973100</v>
      </c>
      <c r="E160" s="64">
        <v>1973100</v>
      </c>
      <c r="F160" s="65" t="str">
        <f t="shared" si="4"/>
        <v>-</v>
      </c>
    </row>
    <row r="161" spans="1:6" ht="49.2" customHeight="1">
      <c r="A161" s="99" t="s">
        <v>361</v>
      </c>
      <c r="B161" s="44" t="s">
        <v>139</v>
      </c>
      <c r="C161" s="70" t="s">
        <v>362</v>
      </c>
      <c r="D161" s="51">
        <v>1973100</v>
      </c>
      <c r="E161" s="64">
        <v>1973100</v>
      </c>
      <c r="F161" s="65" t="str">
        <f t="shared" si="4"/>
        <v>-</v>
      </c>
    </row>
    <row r="162" spans="1:6" ht="96" customHeight="1">
      <c r="A162" s="99" t="s">
        <v>363</v>
      </c>
      <c r="B162" s="44" t="s">
        <v>139</v>
      </c>
      <c r="C162" s="70" t="s">
        <v>364</v>
      </c>
      <c r="D162" s="51">
        <v>1973100</v>
      </c>
      <c r="E162" s="64">
        <v>1973100</v>
      </c>
      <c r="F162" s="65" t="str">
        <f t="shared" si="4"/>
        <v>-</v>
      </c>
    </row>
    <row r="163" spans="1:6" ht="42.75" customHeight="1">
      <c r="A163" s="99" t="s">
        <v>365</v>
      </c>
      <c r="B163" s="44" t="s">
        <v>139</v>
      </c>
      <c r="C163" s="70" t="s">
        <v>366</v>
      </c>
      <c r="D163" s="51">
        <v>1973100</v>
      </c>
      <c r="E163" s="64">
        <v>1973100</v>
      </c>
      <c r="F163" s="65" t="str">
        <f t="shared" si="4"/>
        <v>-</v>
      </c>
    </row>
    <row r="164" spans="1:6" ht="30" customHeight="1">
      <c r="A164" s="99" t="s">
        <v>367</v>
      </c>
      <c r="B164" s="44" t="s">
        <v>139</v>
      </c>
      <c r="C164" s="70" t="s">
        <v>368</v>
      </c>
      <c r="D164" s="51">
        <v>1973100</v>
      </c>
      <c r="E164" s="64">
        <v>1973100</v>
      </c>
      <c r="F164" s="65" t="str">
        <f t="shared" si="4"/>
        <v>-</v>
      </c>
    </row>
    <row r="165" spans="1:6" ht="70.5" customHeight="1">
      <c r="A165" s="99" t="s">
        <v>369</v>
      </c>
      <c r="B165" s="44" t="s">
        <v>139</v>
      </c>
      <c r="C165" s="70" t="s">
        <v>370</v>
      </c>
      <c r="D165" s="51">
        <v>1973100</v>
      </c>
      <c r="E165" s="64">
        <v>1973100</v>
      </c>
      <c r="F165" s="65" t="str">
        <f t="shared" si="4"/>
        <v>-</v>
      </c>
    </row>
    <row r="166" spans="1:6" ht="54" customHeight="1">
      <c r="A166" s="99" t="s">
        <v>172</v>
      </c>
      <c r="B166" s="44" t="s">
        <v>139</v>
      </c>
      <c r="C166" s="70" t="s">
        <v>371</v>
      </c>
      <c r="D166" s="51">
        <v>2934100</v>
      </c>
      <c r="E166" s="64">
        <v>2934100</v>
      </c>
      <c r="F166" s="65" t="str">
        <f t="shared" si="4"/>
        <v>-</v>
      </c>
    </row>
    <row r="167" spans="1:6" ht="26.25" customHeight="1">
      <c r="A167" s="99" t="s">
        <v>174</v>
      </c>
      <c r="B167" s="44" t="s">
        <v>139</v>
      </c>
      <c r="C167" s="70" t="s">
        <v>372</v>
      </c>
      <c r="D167" s="51">
        <v>2934100</v>
      </c>
      <c r="E167" s="64">
        <v>2934100</v>
      </c>
      <c r="F167" s="65" t="str">
        <f t="shared" si="4"/>
        <v>-</v>
      </c>
    </row>
    <row r="168" spans="1:6" ht="75.75" customHeight="1">
      <c r="A168" s="106" t="s">
        <v>448</v>
      </c>
      <c r="B168" s="98" t="s">
        <v>139</v>
      </c>
      <c r="C168" s="70" t="s">
        <v>373</v>
      </c>
      <c r="D168" s="51">
        <v>2934100</v>
      </c>
      <c r="E168" s="64">
        <v>2934100</v>
      </c>
      <c r="F168" s="65" t="str">
        <f t="shared" si="4"/>
        <v>-</v>
      </c>
    </row>
    <row r="169" spans="1:6" ht="53.25" customHeight="1">
      <c r="A169" s="99" t="s">
        <v>365</v>
      </c>
      <c r="B169" s="44" t="s">
        <v>139</v>
      </c>
      <c r="C169" s="70" t="s">
        <v>374</v>
      </c>
      <c r="D169" s="51">
        <v>2934100</v>
      </c>
      <c r="E169" s="64">
        <v>2934100</v>
      </c>
      <c r="F169" s="65" t="str">
        <f t="shared" si="4"/>
        <v>-</v>
      </c>
    </row>
    <row r="170" spans="1:6" ht="27" customHeight="1">
      <c r="A170" s="99" t="s">
        <v>367</v>
      </c>
      <c r="B170" s="44" t="s">
        <v>139</v>
      </c>
      <c r="C170" s="70" t="s">
        <v>375</v>
      </c>
      <c r="D170" s="51">
        <v>2934100</v>
      </c>
      <c r="E170" s="64">
        <v>2934100</v>
      </c>
      <c r="F170" s="65" t="str">
        <f t="shared" si="4"/>
        <v>-</v>
      </c>
    </row>
    <row r="171" spans="1:6" ht="33.75" customHeight="1">
      <c r="A171" s="99" t="s">
        <v>376</v>
      </c>
      <c r="B171" s="44" t="s">
        <v>139</v>
      </c>
      <c r="C171" s="70" t="s">
        <v>377</v>
      </c>
      <c r="D171" s="51">
        <v>2934100</v>
      </c>
      <c r="E171" s="64">
        <v>2934100</v>
      </c>
      <c r="F171" s="65" t="str">
        <f t="shared" si="4"/>
        <v>-</v>
      </c>
    </row>
    <row r="172" spans="1:6" ht="23.25" customHeight="1">
      <c r="A172" s="99" t="s">
        <v>378</v>
      </c>
      <c r="B172" s="44" t="s">
        <v>139</v>
      </c>
      <c r="C172" s="70" t="s">
        <v>379</v>
      </c>
      <c r="D172" s="51">
        <v>347700</v>
      </c>
      <c r="E172" s="64">
        <v>347674.44</v>
      </c>
      <c r="F172" s="65">
        <f t="shared" si="4"/>
        <v>25.559999999997672</v>
      </c>
    </row>
    <row r="173" spans="1:6" ht="25.5" customHeight="1">
      <c r="A173" s="99" t="s">
        <v>380</v>
      </c>
      <c r="B173" s="44" t="s">
        <v>139</v>
      </c>
      <c r="C173" s="70" t="s">
        <v>381</v>
      </c>
      <c r="D173" s="51">
        <v>347700</v>
      </c>
      <c r="E173" s="64">
        <v>347674.44</v>
      </c>
      <c r="F173" s="65">
        <f t="shared" si="4"/>
        <v>25.559999999997672</v>
      </c>
    </row>
    <row r="174" spans="1:6" ht="57" customHeight="1">
      <c r="A174" s="99" t="s">
        <v>214</v>
      </c>
      <c r="B174" s="44" t="s">
        <v>139</v>
      </c>
      <c r="C174" s="70" t="s">
        <v>382</v>
      </c>
      <c r="D174" s="51">
        <v>347700</v>
      </c>
      <c r="E174" s="64">
        <v>347674.44</v>
      </c>
      <c r="F174" s="65">
        <f t="shared" si="4"/>
        <v>25.559999999997672</v>
      </c>
    </row>
    <row r="175" spans="1:6" ht="123.75" customHeight="1">
      <c r="A175" s="105" t="s">
        <v>450</v>
      </c>
      <c r="B175" s="44" t="s">
        <v>139</v>
      </c>
      <c r="C175" s="70" t="s">
        <v>383</v>
      </c>
      <c r="D175" s="51">
        <v>347700</v>
      </c>
      <c r="E175" s="64">
        <v>347674.44</v>
      </c>
      <c r="F175" s="65">
        <f t="shared" ref="F175:F179" si="5">IF(OR(D175="-",IF(E175="-",0,E175)&gt;=IF(D175="-",0,D175)),"-",IF(D175="-",0,D175)-IF(E175="-",0,E175))</f>
        <v>25.559999999997672</v>
      </c>
    </row>
    <row r="176" spans="1:6" ht="165" customHeight="1">
      <c r="A176" s="105" t="s">
        <v>449</v>
      </c>
      <c r="B176" s="44" t="s">
        <v>139</v>
      </c>
      <c r="C176" s="70" t="s">
        <v>384</v>
      </c>
      <c r="D176" s="51">
        <v>347700</v>
      </c>
      <c r="E176" s="64">
        <v>347674.44</v>
      </c>
      <c r="F176" s="65">
        <f t="shared" si="5"/>
        <v>25.559999999997672</v>
      </c>
    </row>
    <row r="177" spans="1:6" ht="39" customHeight="1">
      <c r="A177" s="99" t="s">
        <v>385</v>
      </c>
      <c r="B177" s="44" t="s">
        <v>139</v>
      </c>
      <c r="C177" s="70" t="s">
        <v>386</v>
      </c>
      <c r="D177" s="51">
        <v>347700</v>
      </c>
      <c r="E177" s="64">
        <v>347674.44</v>
      </c>
      <c r="F177" s="65">
        <f t="shared" si="5"/>
        <v>25.559999999997672</v>
      </c>
    </row>
    <row r="178" spans="1:6" ht="41.25" customHeight="1">
      <c r="A178" s="107" t="s">
        <v>444</v>
      </c>
      <c r="B178" s="44" t="s">
        <v>139</v>
      </c>
      <c r="C178" s="70" t="s">
        <v>387</v>
      </c>
      <c r="D178" s="51">
        <v>347700</v>
      </c>
      <c r="E178" s="64">
        <v>347674.44</v>
      </c>
      <c r="F178" s="65">
        <f t="shared" si="5"/>
        <v>25.559999999997672</v>
      </c>
    </row>
    <row r="179" spans="1:6" ht="38.25" customHeight="1" thickBot="1">
      <c r="A179" s="99" t="s">
        <v>388</v>
      </c>
      <c r="B179" s="44" t="s">
        <v>139</v>
      </c>
      <c r="C179" s="70" t="s">
        <v>389</v>
      </c>
      <c r="D179" s="51">
        <v>347700</v>
      </c>
      <c r="E179" s="64">
        <v>347674.44</v>
      </c>
      <c r="F179" s="65">
        <f t="shared" si="5"/>
        <v>25.559999999997672</v>
      </c>
    </row>
    <row r="180" spans="1:6" ht="9" customHeight="1">
      <c r="A180" s="45"/>
      <c r="B180" s="46"/>
      <c r="C180" s="47"/>
      <c r="D180" s="66"/>
      <c r="E180" s="67"/>
      <c r="F180" s="67"/>
    </row>
    <row r="181" spans="1:6" ht="13.5" customHeight="1">
      <c r="A181" s="108" t="s">
        <v>390</v>
      </c>
      <c r="B181" s="48" t="s">
        <v>391</v>
      </c>
      <c r="C181" s="49" t="s">
        <v>140</v>
      </c>
      <c r="D181" s="68">
        <v>-374700</v>
      </c>
      <c r="E181" s="68">
        <v>5996844.5700000003</v>
      </c>
      <c r="F181" s="69" t="s">
        <v>392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5" workbookViewId="0">
      <selection activeCell="C25" sqref="C25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36" t="s">
        <v>393</v>
      </c>
      <c r="B1" s="136"/>
      <c r="C1" s="136"/>
      <c r="D1" s="136"/>
      <c r="E1" s="136"/>
      <c r="F1" s="136"/>
    </row>
    <row r="2" spans="1:6" ht="13.2" customHeight="1">
      <c r="A2" s="123" t="s">
        <v>394</v>
      </c>
      <c r="B2" s="123"/>
      <c r="C2" s="123"/>
      <c r="D2" s="123"/>
      <c r="E2" s="123"/>
      <c r="F2" s="123"/>
    </row>
    <row r="3" spans="1:6" ht="9" customHeight="1">
      <c r="A3" s="5"/>
      <c r="B3" s="50"/>
      <c r="C3" s="32"/>
      <c r="D3" s="9"/>
      <c r="E3" s="9"/>
      <c r="F3" s="32"/>
    </row>
    <row r="4" spans="1:6" ht="13.95" customHeight="1">
      <c r="A4" s="117" t="s">
        <v>20</v>
      </c>
      <c r="B4" s="111" t="s">
        <v>21</v>
      </c>
      <c r="C4" s="128" t="s">
        <v>395</v>
      </c>
      <c r="D4" s="114" t="s">
        <v>23</v>
      </c>
      <c r="E4" s="114" t="s">
        <v>24</v>
      </c>
      <c r="F4" s="120" t="s">
        <v>25</v>
      </c>
    </row>
    <row r="5" spans="1:6" ht="4.95" customHeight="1">
      <c r="A5" s="118"/>
      <c r="B5" s="112"/>
      <c r="C5" s="129"/>
      <c r="D5" s="115"/>
      <c r="E5" s="115"/>
      <c r="F5" s="121"/>
    </row>
    <row r="6" spans="1:6" ht="6" customHeight="1">
      <c r="A6" s="118"/>
      <c r="B6" s="112"/>
      <c r="C6" s="129"/>
      <c r="D6" s="115"/>
      <c r="E6" s="115"/>
      <c r="F6" s="121"/>
    </row>
    <row r="7" spans="1:6" ht="4.95" customHeight="1">
      <c r="A7" s="118"/>
      <c r="B7" s="112"/>
      <c r="C7" s="129"/>
      <c r="D7" s="115"/>
      <c r="E7" s="115"/>
      <c r="F7" s="121"/>
    </row>
    <row r="8" spans="1:6" ht="6" customHeight="1">
      <c r="A8" s="118"/>
      <c r="B8" s="112"/>
      <c r="C8" s="129"/>
      <c r="D8" s="115"/>
      <c r="E8" s="115"/>
      <c r="F8" s="121"/>
    </row>
    <row r="9" spans="1:6" ht="6" customHeight="1">
      <c r="A9" s="118"/>
      <c r="B9" s="112"/>
      <c r="C9" s="129"/>
      <c r="D9" s="115"/>
      <c r="E9" s="115"/>
      <c r="F9" s="121"/>
    </row>
    <row r="10" spans="1:6" ht="18" customHeight="1">
      <c r="A10" s="119"/>
      <c r="B10" s="113"/>
      <c r="C10" s="137"/>
      <c r="D10" s="116"/>
      <c r="E10" s="116"/>
      <c r="F10" s="122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26</v>
      </c>
      <c r="E11" s="39" t="s">
        <v>27</v>
      </c>
      <c r="F11" s="23" t="s">
        <v>28</v>
      </c>
    </row>
    <row r="12" spans="1:6" ht="32.25" customHeight="1">
      <c r="A12" s="71" t="s">
        <v>454</v>
      </c>
      <c r="B12" s="72" t="s">
        <v>396</v>
      </c>
      <c r="C12" s="73" t="s">
        <v>140</v>
      </c>
      <c r="D12" s="74">
        <f>D18</f>
        <v>374700</v>
      </c>
      <c r="E12" s="74">
        <f>E18</f>
        <v>-5996844.5700000003</v>
      </c>
      <c r="F12" s="75">
        <f>D12-E12</f>
        <v>6371544.5700000003</v>
      </c>
    </row>
    <row r="13" spans="1:6" ht="21.75" customHeight="1">
      <c r="A13" s="76" t="s">
        <v>32</v>
      </c>
      <c r="B13" s="77"/>
      <c r="C13" s="78"/>
      <c r="D13" s="79"/>
      <c r="E13" s="79"/>
      <c r="F13" s="80"/>
    </row>
    <row r="14" spans="1:6" ht="33" customHeight="1">
      <c r="A14" s="81" t="s">
        <v>397</v>
      </c>
      <c r="B14" s="82" t="s">
        <v>398</v>
      </c>
      <c r="C14" s="83" t="s">
        <v>140</v>
      </c>
      <c r="D14" s="84" t="s">
        <v>43</v>
      </c>
      <c r="E14" s="84" t="s">
        <v>43</v>
      </c>
      <c r="F14" s="85" t="s">
        <v>43</v>
      </c>
    </row>
    <row r="15" spans="1:6" ht="19.5" customHeight="1">
      <c r="A15" s="76" t="s">
        <v>399</v>
      </c>
      <c r="B15" s="77"/>
      <c r="C15" s="78"/>
      <c r="D15" s="79"/>
      <c r="E15" s="79"/>
      <c r="F15" s="80"/>
    </row>
    <row r="16" spans="1:6" ht="33" customHeight="1">
      <c r="A16" s="81" t="s">
        <v>400</v>
      </c>
      <c r="B16" s="82" t="s">
        <v>401</v>
      </c>
      <c r="C16" s="83" t="s">
        <v>140</v>
      </c>
      <c r="D16" s="84" t="s">
        <v>43</v>
      </c>
      <c r="E16" s="84" t="s">
        <v>43</v>
      </c>
      <c r="F16" s="85" t="s">
        <v>43</v>
      </c>
    </row>
    <row r="17" spans="1:6" ht="22.5" customHeight="1">
      <c r="A17" s="76" t="s">
        <v>399</v>
      </c>
      <c r="B17" s="77"/>
      <c r="C17" s="78"/>
      <c r="D17" s="79"/>
      <c r="E17" s="79"/>
      <c r="F17" s="80"/>
    </row>
    <row r="18" spans="1:6" ht="18.600000000000001" customHeight="1">
      <c r="A18" s="71" t="s">
        <v>402</v>
      </c>
      <c r="B18" s="72" t="s">
        <v>403</v>
      </c>
      <c r="C18" s="73" t="s">
        <v>457</v>
      </c>
      <c r="D18" s="74">
        <f>D19</f>
        <v>374700</v>
      </c>
      <c r="E18" s="74">
        <f>E19</f>
        <v>-5996844.5700000003</v>
      </c>
      <c r="F18" s="75">
        <f>D18-E18</f>
        <v>6371544.5700000003</v>
      </c>
    </row>
    <row r="19" spans="1:6" ht="25.2" hidden="1" customHeight="1">
      <c r="A19" s="71" t="s">
        <v>404</v>
      </c>
      <c r="B19" s="72" t="s">
        <v>403</v>
      </c>
      <c r="C19" s="73" t="s">
        <v>428</v>
      </c>
      <c r="D19" s="74">
        <v>374700</v>
      </c>
      <c r="E19" s="74">
        <f>E20+E24</f>
        <v>-5996844.5700000003</v>
      </c>
      <c r="F19" s="75">
        <f>D19-E19</f>
        <v>6371544.5700000003</v>
      </c>
    </row>
    <row r="20" spans="1:6" ht="28.2" customHeight="1">
      <c r="A20" s="71" t="s">
        <v>455</v>
      </c>
      <c r="B20" s="72" t="s">
        <v>405</v>
      </c>
      <c r="C20" s="73" t="s">
        <v>458</v>
      </c>
      <c r="D20" s="74">
        <f t="shared" ref="D20:E22" si="0">D21</f>
        <v>-25540300</v>
      </c>
      <c r="E20" s="74">
        <f t="shared" si="0"/>
        <v>-25615496.5</v>
      </c>
      <c r="F20" s="75" t="s">
        <v>392</v>
      </c>
    </row>
    <row r="21" spans="1:6" ht="21.75" customHeight="1">
      <c r="A21" s="86" t="s">
        <v>429</v>
      </c>
      <c r="B21" s="87" t="s">
        <v>405</v>
      </c>
      <c r="C21" s="88" t="s">
        <v>459</v>
      </c>
      <c r="D21" s="89">
        <f t="shared" si="0"/>
        <v>-25540300</v>
      </c>
      <c r="E21" s="89">
        <f t="shared" si="0"/>
        <v>-25615496.5</v>
      </c>
      <c r="F21" s="90" t="s">
        <v>392</v>
      </c>
    </row>
    <row r="22" spans="1:6" ht="27.75" customHeight="1">
      <c r="A22" s="86" t="s">
        <v>430</v>
      </c>
      <c r="B22" s="87" t="s">
        <v>405</v>
      </c>
      <c r="C22" s="88" t="s">
        <v>460</v>
      </c>
      <c r="D22" s="89">
        <f>D23</f>
        <v>-25540300</v>
      </c>
      <c r="E22" s="89">
        <f t="shared" si="0"/>
        <v>-25615496.5</v>
      </c>
      <c r="F22" s="90" t="s">
        <v>392</v>
      </c>
    </row>
    <row r="23" spans="1:6" ht="31.8" customHeight="1">
      <c r="A23" s="86" t="s">
        <v>406</v>
      </c>
      <c r="B23" s="87" t="s">
        <v>405</v>
      </c>
      <c r="C23" s="88" t="s">
        <v>461</v>
      </c>
      <c r="D23" s="89">
        <v>-25540300</v>
      </c>
      <c r="E23" s="89">
        <v>-25615496.5</v>
      </c>
      <c r="F23" s="90" t="s">
        <v>392</v>
      </c>
    </row>
    <row r="24" spans="1:6" ht="32.4" customHeight="1">
      <c r="A24" s="71" t="s">
        <v>456</v>
      </c>
      <c r="B24" s="72" t="s">
        <v>407</v>
      </c>
      <c r="C24" s="73" t="s">
        <v>462</v>
      </c>
      <c r="D24" s="74">
        <f t="shared" ref="D24:E26" si="1">D25</f>
        <v>25915009</v>
      </c>
      <c r="E24" s="74">
        <f t="shared" si="1"/>
        <v>19618651.93</v>
      </c>
      <c r="F24" s="75" t="s">
        <v>392</v>
      </c>
    </row>
    <row r="25" spans="1:6" ht="27" customHeight="1">
      <c r="A25" s="86" t="s">
        <v>431</v>
      </c>
      <c r="B25" s="87" t="s">
        <v>407</v>
      </c>
      <c r="C25" s="88" t="s">
        <v>463</v>
      </c>
      <c r="D25" s="89">
        <f t="shared" si="1"/>
        <v>25915009</v>
      </c>
      <c r="E25" s="89">
        <f t="shared" si="1"/>
        <v>19618651.93</v>
      </c>
      <c r="F25" s="90" t="s">
        <v>392</v>
      </c>
    </row>
    <row r="26" spans="1:6" ht="23.25" customHeight="1">
      <c r="A26" s="86" t="s">
        <v>432</v>
      </c>
      <c r="B26" s="87" t="s">
        <v>407</v>
      </c>
      <c r="C26" s="88" t="s">
        <v>464</v>
      </c>
      <c r="D26" s="89">
        <f t="shared" si="1"/>
        <v>25915009</v>
      </c>
      <c r="E26" s="89">
        <f t="shared" si="1"/>
        <v>19618651.93</v>
      </c>
      <c r="F26" s="90" t="s">
        <v>392</v>
      </c>
    </row>
    <row r="27" spans="1:6" ht="27.75" customHeight="1">
      <c r="A27" s="86" t="s">
        <v>408</v>
      </c>
      <c r="B27" s="87" t="s">
        <v>407</v>
      </c>
      <c r="C27" s="88" t="s">
        <v>465</v>
      </c>
      <c r="D27" s="89">
        <v>25915009</v>
      </c>
      <c r="E27" s="89">
        <v>19618651.93</v>
      </c>
      <c r="F27" s="90" t="s">
        <v>392</v>
      </c>
    </row>
    <row r="28" spans="1:6" ht="12.75" customHeight="1">
      <c r="A28" s="91"/>
      <c r="B28" s="92"/>
      <c r="C28" s="92"/>
      <c r="D28" s="93"/>
      <c r="E28" s="93"/>
      <c r="F28" s="92"/>
    </row>
    <row r="29" spans="1:6" ht="12.75" customHeight="1">
      <c r="A29" s="94" t="s">
        <v>433</v>
      </c>
      <c r="B29" s="95"/>
      <c r="C29" s="96"/>
      <c r="D29" s="135" t="s">
        <v>434</v>
      </c>
      <c r="E29" s="135"/>
      <c r="F29" s="92"/>
    </row>
    <row r="30" spans="1:6" ht="12.75" customHeight="1">
      <c r="A30" s="94"/>
      <c r="B30" s="95"/>
      <c r="C30" s="95"/>
      <c r="D30" s="95"/>
      <c r="E30" s="95"/>
      <c r="F30" s="92"/>
    </row>
    <row r="31" spans="1:6" ht="12.75" customHeight="1">
      <c r="A31" s="94" t="s">
        <v>435</v>
      </c>
      <c r="B31" s="95"/>
      <c r="C31" s="96"/>
      <c r="D31" s="135" t="s">
        <v>436</v>
      </c>
      <c r="E31" s="135"/>
      <c r="F31" s="92"/>
    </row>
    <row r="32" spans="1:6" ht="12.75" customHeight="1">
      <c r="A32" s="94"/>
      <c r="B32" s="95"/>
      <c r="C32" s="95"/>
      <c r="D32" s="95"/>
      <c r="E32" s="95"/>
      <c r="F32" s="92"/>
    </row>
    <row r="33" spans="1:6" ht="12.75" customHeight="1">
      <c r="A33" s="94" t="s">
        <v>437</v>
      </c>
      <c r="B33" s="95"/>
      <c r="C33" s="96"/>
      <c r="D33" s="94" t="s">
        <v>438</v>
      </c>
      <c r="E33" s="95"/>
      <c r="F33" s="92"/>
    </row>
    <row r="34" spans="1:6" ht="12.75" customHeight="1">
      <c r="A34" s="94"/>
      <c r="B34" s="95"/>
      <c r="C34" s="95"/>
      <c r="D34" s="95"/>
      <c r="E34" s="95"/>
      <c r="F34" s="92"/>
    </row>
    <row r="35" spans="1:6" ht="12.75" customHeight="1">
      <c r="A35" s="97" t="s">
        <v>439</v>
      </c>
      <c r="B35" s="95"/>
      <c r="C35" s="95"/>
      <c r="D35" s="95"/>
      <c r="E35" s="95"/>
      <c r="F35" s="92"/>
    </row>
    <row r="36" spans="1:6" ht="12.75" customHeight="1">
      <c r="A36" s="91"/>
      <c r="B36" s="92"/>
      <c r="C36" s="92"/>
      <c r="D36" s="93"/>
      <c r="E36" s="93"/>
      <c r="F36" s="92"/>
    </row>
  </sheetData>
  <mergeCells count="10">
    <mergeCell ref="D29:E29"/>
    <mergeCell ref="D31:E31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5:F75">
    <cfRule type="cellIs" priority="5" stopIfTrue="1" operator="equal">
      <formula>0</formula>
    </cfRule>
  </conditionalFormatting>
  <conditionalFormatting sqref="F15:F17 E13:F13 E15">
    <cfRule type="cellIs" dxfId="0" priority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/>
  <sheetData>
    <row r="1" spans="1:2">
      <c r="A1" t="s">
        <v>409</v>
      </c>
      <c r="B1" t="s">
        <v>410</v>
      </c>
    </row>
    <row r="2" spans="1:2">
      <c r="A2" t="s">
        <v>411</v>
      </c>
      <c r="B2" t="s">
        <v>412</v>
      </c>
    </row>
    <row r="3" spans="1:2">
      <c r="A3" t="s">
        <v>413</v>
      </c>
      <c r="B3" t="s">
        <v>5</v>
      </c>
    </row>
    <row r="4" spans="1:2">
      <c r="A4" t="s">
        <v>414</v>
      </c>
      <c r="B4" t="s">
        <v>415</v>
      </c>
    </row>
    <row r="5" spans="1:2">
      <c r="A5" t="s">
        <v>416</v>
      </c>
      <c r="B5" t="s">
        <v>417</v>
      </c>
    </row>
    <row r="6" spans="1:2">
      <c r="A6" t="s">
        <v>418</v>
      </c>
      <c r="B6" t="s">
        <v>410</v>
      </c>
    </row>
    <row r="7" spans="1:2">
      <c r="A7" t="s">
        <v>419</v>
      </c>
      <c r="B7" t="s">
        <v>420</v>
      </c>
    </row>
    <row r="8" spans="1:2">
      <c r="A8" t="s">
        <v>421</v>
      </c>
      <c r="B8" t="s">
        <v>420</v>
      </c>
    </row>
    <row r="9" spans="1:2">
      <c r="A9" t="s">
        <v>422</v>
      </c>
      <c r="B9" t="s">
        <v>423</v>
      </c>
    </row>
    <row r="10" spans="1:2">
      <c r="A10" t="s">
        <v>424</v>
      </c>
      <c r="B10" t="s">
        <v>425</v>
      </c>
    </row>
    <row r="11" spans="1:2">
      <c r="A11" t="s">
        <v>426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rep:2.54.0.80</dc:description>
  <cp:lastModifiedBy>Пользователь</cp:lastModifiedBy>
  <cp:lastPrinted>2022-01-26T13:07:25Z</cp:lastPrinted>
  <dcterms:created xsi:type="dcterms:W3CDTF">2022-01-13T10:30:39Z</dcterms:created>
  <dcterms:modified xsi:type="dcterms:W3CDTF">2022-01-26T15:34:03Z</dcterms:modified>
</cp:coreProperties>
</file>