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9" i="1" l="1"/>
  <c r="D48" i="1"/>
  <c r="D49" i="1"/>
  <c r="D61" i="1"/>
  <c r="D62" i="1"/>
  <c r="D18" i="3" l="1"/>
  <c r="D13" i="2"/>
  <c r="E15" i="2"/>
  <c r="D18" i="2"/>
  <c r="D19" i="2"/>
  <c r="D26" i="2"/>
  <c r="D28" i="2"/>
  <c r="D27" i="2" s="1"/>
  <c r="D89" i="2"/>
  <c r="E89" i="2"/>
  <c r="D100" i="2"/>
  <c r="E97" i="2"/>
  <c r="E98" i="2"/>
  <c r="E99" i="2"/>
  <c r="E100" i="2"/>
  <c r="E101" i="2"/>
  <c r="E102" i="2"/>
  <c r="D97" i="2"/>
  <c r="D98" i="2"/>
  <c r="D99" i="2"/>
  <c r="D101" i="2"/>
  <c r="D102" i="2"/>
  <c r="D104" i="2"/>
  <c r="D105" i="2"/>
  <c r="D106" i="2"/>
  <c r="D107" i="2"/>
  <c r="F108" i="2"/>
  <c r="D108" i="2"/>
  <c r="F109" i="2"/>
  <c r="D109" i="2"/>
  <c r="F110" i="2"/>
  <c r="D110" i="2"/>
  <c r="D81" i="2" l="1"/>
  <c r="D82" i="2"/>
  <c r="D83" i="2"/>
  <c r="D84" i="2"/>
  <c r="D85" i="2"/>
  <c r="D86" i="2"/>
  <c r="D87" i="2"/>
  <c r="E90" i="2"/>
  <c r="E91" i="2"/>
  <c r="E92" i="2"/>
  <c r="E93" i="2"/>
  <c r="E94" i="2"/>
  <c r="E95" i="2"/>
  <c r="D90" i="2"/>
  <c r="D91" i="2"/>
  <c r="D92" i="2"/>
  <c r="D93" i="2"/>
  <c r="D94" i="2"/>
  <c r="D95" i="2"/>
  <c r="F111" i="2"/>
  <c r="E21" i="1"/>
  <c r="E24" i="1"/>
  <c r="E30" i="1"/>
  <c r="E31" i="1"/>
  <c r="E37" i="1"/>
  <c r="E38" i="1"/>
  <c r="E27" i="1" l="1"/>
  <c r="E22" i="2" l="1"/>
  <c r="E21" i="2" s="1"/>
  <c r="E20" i="2" s="1"/>
  <c r="E28" i="2"/>
  <c r="E27" i="2" s="1"/>
  <c r="E26" i="2" s="1"/>
  <c r="E31" i="2"/>
  <c r="E32" i="2"/>
  <c r="E33" i="2"/>
  <c r="E34" i="2"/>
  <c r="E35" i="2"/>
  <c r="E41" i="2"/>
  <c r="E40" i="2" s="1"/>
  <c r="E39" i="2" s="1"/>
  <c r="E38" i="2" s="1"/>
  <c r="E37" i="2" s="1"/>
  <c r="E50" i="2"/>
  <c r="E51" i="2"/>
  <c r="E52" i="2"/>
  <c r="E53" i="2"/>
  <c r="E54" i="2"/>
  <c r="E70" i="2"/>
  <c r="E69" i="2" s="1"/>
  <c r="E68" i="2" s="1"/>
  <c r="E63" i="2" s="1"/>
  <c r="E57" i="2" s="1"/>
  <c r="E49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4" i="2"/>
  <c r="E113" i="2" s="1"/>
  <c r="E112" i="2" s="1"/>
  <c r="E107" i="2" s="1"/>
  <c r="E106" i="2" s="1"/>
  <c r="E105" i="2" s="1"/>
  <c r="E104" i="2" s="1"/>
  <c r="E130" i="2"/>
  <c r="E129" i="2" s="1"/>
  <c r="E128" i="2" s="1"/>
  <c r="E127" i="2" s="1"/>
  <c r="E126" i="2" s="1"/>
  <c r="E125" i="2" s="1"/>
  <c r="E131" i="2"/>
  <c r="E133" i="2"/>
  <c r="E134" i="2"/>
  <c r="E135" i="2"/>
  <c r="E136" i="2"/>
  <c r="E137" i="2"/>
  <c r="E138" i="2"/>
  <c r="E139" i="2"/>
  <c r="E19" i="2" l="1"/>
  <c r="E18" i="2" s="1"/>
  <c r="E17" i="2" s="1"/>
  <c r="E16" i="2"/>
  <c r="E13" i="2" s="1"/>
  <c r="E23" i="1"/>
  <c r="E22" i="1" s="1"/>
  <c r="E35" i="1" l="1"/>
  <c r="E34" i="1" s="1"/>
  <c r="E40" i="1"/>
  <c r="E51" i="1"/>
  <c r="D54" i="1"/>
  <c r="E54" i="1"/>
  <c r="E56" i="1"/>
  <c r="E57" i="1"/>
  <c r="E59" i="1"/>
  <c r="E61" i="1"/>
  <c r="E62" i="1"/>
  <c r="E33" i="1" l="1"/>
  <c r="E50" i="1"/>
  <c r="E49" i="1" s="1"/>
  <c r="E48" i="1" s="1"/>
  <c r="E19" i="1" s="1"/>
  <c r="E150" i="2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3" l="1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46" i="1"/>
</calcChain>
</file>

<file path=xl/sharedStrings.xml><?xml version="1.0" encoding="utf-8"?>
<sst xmlns="http://schemas.openxmlformats.org/spreadsheetml/2006/main" count="735" uniqueCount="407">
  <si>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</si>
  <si>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</si>
  <si>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</si>
  <si>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</si>
  <si>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</si>
  <si>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</si>
  <si>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</si>
  <si>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</si>
  <si>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</si>
  <si>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</si>
  <si>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</si>
  <si>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</si>
  <si>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</si>
  <si>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</si>
  <si>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</si>
  <si>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</si>
  <si>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</si>
  <si>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</si>
  <si>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</si>
  <si>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</si>
  <si>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</si>
  <si>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</si>
  <si>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</si>
  <si>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</si>
  <si>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</si>
  <si>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</si>
  <si>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</si>
  <si>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</si>
  <si>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</si>
  <si>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</si>
  <si>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</si>
  <si>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</si>
  <si>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</si>
  <si>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</si>
  <si>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</si>
  <si>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</si>
  <si>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</si>
  <si>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</si>
  <si>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</si>
  <si>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</si>
  <si>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</si>
  <si>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</si>
  <si>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</si>
  <si>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</si>
  <si>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</si>
  <si>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</si>
  <si>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</si>
  <si>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</si>
  <si>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</si>
  <si>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</si>
  <si>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</si>
  <si>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</si>
  <si>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</si>
  <si>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</si>
  <si>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</si>
  <si>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</si>
  <si>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</si>
  <si>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</si>
  <si>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</si>
  <si>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</si>
  <si>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</si>
  <si>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</si>
  <si>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</si>
  <si>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</si>
  <si>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</si>
  <si>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</si>
  <si>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</si>
  <si>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</si>
  <si>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</si>
  <si>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</si>
  <si>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</si>
  <si>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</si>
  <si>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</si>
  <si>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</si>
  <si>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</si>
  <si>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</si>
  <si>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</si>
  <si>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</si>
  <si>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</si>
  <si>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</si>
  <si>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</si>
  <si>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</si>
  <si>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</si>
  <si>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</si>
  <si>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</si>
  <si>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</si>
  <si>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</si>
  <si>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</si>
  <si>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</si>
  <si>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</si>
  <si>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</si>
  <si>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</si>
  <si>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</si>
  <si>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</si>
  <si>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</si>
  <si>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</si>
  <si>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</si>
  <si>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</si>
  <si>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</si>
  <si>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</si>
  <si>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</si>
  <si>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</si>
  <si>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</si>
  <si>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</si>
  <si>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</si>
  <si>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</si>
  <si>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</si>
  <si>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</si>
  <si>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</si>
  <si>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</si>
  <si>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</si>
  <si>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</si>
  <si>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</si>
  <si>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</si>
  <si>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</si>
  <si>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</si>
  <si>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</si>
  <si>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</si>
  <si>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</si>
  <si>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</si>
  <si>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</si>
  <si>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</si>
  <si>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</si>
  <si>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</si>
  <si>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</si>
  <si>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</si>
  <si>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</si>
  <si>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</si>
  <si>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</si>
  <si>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</si>
  <si>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</si>
  <si>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</si>
  <si>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</si>
  <si>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</si>
  <si>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</si>
  <si>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</si>
  <si>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</si>
  <si>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</si>
  <si>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</si>
  <si>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</si>
  <si>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</si>
  <si>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</si>
  <si>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</si>
  <si>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</si>
  <si>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</si>
  <si>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</si>
  <si>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</si>
  <si>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</si>
  <si>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</si>
  <si>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</si>
  <si>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</si>
  <si>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</si>
  <si>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</si>
  <si>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</si>
  <si>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</si>
  <si>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</si>
  <si>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</si>
  <si>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</si>
  <si>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</si>
  <si>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</si>
  <si>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</si>
  <si>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</si>
  <si>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</si>
  <si>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</si>
  <si>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</si>
  <si>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</si>
  <si>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</si>
  <si>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</si>
  <si>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</si>
  <si>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</si>
  <si>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</si>
  <si>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</si>
  <si>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</si>
  <si>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</si>
  <si>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</si>
  <si>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</si>
  <si>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</si>
  <si>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</si>
  <si>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</si>
  <si>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</si>
  <si>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</si>
  <si>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</si>
  <si>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</si>
  <si>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</si>
  <si>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</si>
  <si>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</si>
  <si>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</si>
  <si>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</si>
  <si>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</si>
  <si>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</si>
  <si>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</si>
  <si>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</si>
  <si>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</si>
  <si>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</si>
  <si>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</si>
  <si>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</si>
  <si>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</si>
  <si>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</si>
  <si>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</si>
  <si>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</si>
  <si>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</si>
  <si>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</si>
  <si>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</si>
  <si>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</si>
  <si>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</si>
  <si>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</si>
  <si>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</si>
  <si>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</si>
  <si>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</si>
  <si>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</si>
  <si>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</si>
  <si>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</si>
  <si>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</si>
  <si>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</si>
  <si>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</si>
  <si>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</si>
  <si>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</si>
  <si>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</si>
  <si>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</si>
  <si>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</si>
  <si>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</si>
  <si>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</si>
  <si>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</si>
  <si>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</si>
  <si>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</si>
  <si>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</si>
  <si>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</si>
  <si>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</si>
  <si>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</si>
  <si>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</si>
  <si>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</si>
  <si>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</si>
  <si>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</si>
  <si>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</si>
  <si>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</si>
  <si>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</si>
  <si>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</si>
  <si>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</si>
  <si>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</si>
  <si>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</si>
  <si>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</si>
  <si>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</si>
  <si>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</si>
  <si>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</si>
  <si>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</si>
  <si>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</si>
  <si>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</si>
  <si>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</si>
  <si>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</si>
  <si>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</si>
  <si>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</si>
  <si>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</si>
  <si>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</si>
  <si>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</si>
  <si>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</si>
  <si>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</si>
  <si>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</si>
  <si>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</si>
  <si>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</si>
  <si>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</si>
  <si>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</si>
  <si>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</si>
  <si>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</si>
  <si>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</si>
  <si>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</si>
  <si>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</si>
  <si>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</si>
  <si>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</si>
  <si>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</si>
  <si>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</si>
  <si>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</si>
  <si>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</si>
  <si>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</si>
  <si>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</si>
  <si>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</si>
  <si>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</si>
  <si>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</si>
  <si>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</si>
  <si>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</si>
  <si>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</si>
  <si>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</si>
  <si>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</si>
  <si>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</si>
  <si>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</si>
  <si>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</si>
  <si>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</si>
  <si>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</si>
  <si>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</si>
  <si>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</si>
  <si>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</si>
  <si>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</si>
  <si>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</si>
  <si>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</si>
  <si>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</si>
  <si>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</si>
  <si>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</si>
  <si>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</si>
  <si>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</si>
  <si>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</si>
  <si>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</si>
  <si>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</si>
  <si>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</si>
  <si>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</si>
  <si>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</si>
  <si>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</si>
  <si>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</si>
  <si>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</si>
  <si>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</si>
  <si>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</si>
  <si>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</si>
  <si>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</si>
  <si>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</si>
  <si>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</si>
  <si>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</si>
  <si>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</si>
  <si>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</si>
  <si>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</si>
  <si>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</si>
  <si>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</si>
  <si>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</si>
  <si>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</si>
  <si>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</si>
  <si>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</si>
  <si>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</si>
  <si>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</si>
  <si>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</si>
  <si>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</si>
  <si>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</si>
  <si>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</si>
  <si>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</si>
  <si>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</si>
  <si>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</si>
  <si>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</si>
  <si>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</si>
  <si>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</si>
  <si>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</si>
  <si>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</si>
  <si>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</si>
  <si>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</si>
  <si>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</si>
  <si>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</si>
  <si>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</si>
  <si>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</si>
  <si>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</si>
  <si>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</si>
  <si>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</si>
  <si>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</si>
  <si>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</si>
  <si>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</si>
  <si>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</si>
  <si>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</si>
  <si>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</si>
  <si>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</si>
  <si>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</si>
  <si>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</si>
  <si>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</si>
  <si>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</si>
  <si>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</si>
  <si>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</si>
  <si>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</si>
  <si>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</si>
  <si>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</si>
  <si>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</si>
  <si>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</si>
  <si>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</si>
  <si>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</si>
  <si>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</si>
  <si>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</si>
  <si>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</si>
  <si>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</si>
  <si>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</si>
  <si>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</si>
  <si>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</si>
  <si>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</si>
  <si>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</si>
  <si>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</si>
  <si>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</si>
  <si>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</si>
  <si>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</si>
  <si>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</si>
  <si>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</si>
  <si>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</si>
  <si>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</si>
  <si>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</si>
  <si>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</si>
  <si>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</si>
  <si>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А.Д.Сенюшкина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</si>
  <si>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</si>
  <si>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</si>
  <si>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</si>
  <si>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</si>
  <si>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 01.04.2023 г.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</si>
  <si>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</si>
  <si>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</si>
  <si>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</si>
  <si>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</si>
  <si>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</si>
  <si>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</si>
  <si>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</si>
  <si>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</si>
  <si>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</si>
  <si>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</si>
  <si>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</si>
  <si>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</si>
  <si>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</si>
  <si>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</si>
  <si>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r>
      <t xml:space="preserve">05  апреля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</si>
</sst>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8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16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391</v>
      </c>
      <c r="B4" s="122"/>
      <c r="C4" s="122"/>
      <c r="D4" s="122"/>
      <c r="E4" s="3" t="s">
        <v>4</v>
      </c>
      <c r="F4" s="9">
        <v>45017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3" t="s">
        <v>13</v>
      </c>
      <c r="C6" s="124"/>
      <c r="D6" s="124"/>
      <c r="E6" s="3" t="s">
        <v>8</v>
      </c>
      <c r="F6" s="11" t="s">
        <v>18</v>
      </c>
    </row>
    <row r="7" spans="1:6">
      <c r="A7" s="12" t="s">
        <v>9</v>
      </c>
      <c r="B7" s="125" t="s">
        <v>14</v>
      </c>
      <c r="C7" s="125"/>
      <c r="D7" s="125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21" t="s">
        <v>20</v>
      </c>
      <c r="B10" s="121"/>
      <c r="C10" s="121"/>
      <c r="D10" s="121"/>
      <c r="E10" s="1"/>
      <c r="F10" s="18"/>
    </row>
    <row r="11" spans="1:6" ht="4.1500000000000004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6">
        <f>D21+D48</f>
        <v>11349500</v>
      </c>
      <c r="E19" s="67">
        <f>E21+E48</f>
        <v>2656630.1800000002</v>
      </c>
      <c r="F19" s="66">
        <f>IF(OR(D19="-",IF(E19="-",0,E19)&gt;=IF(D19="-",0,D19)),"-",IF(D19="-",0,D19)-IF(E19="-",0,E19))</f>
        <v>8692869.8200000003</v>
      </c>
    </row>
    <row r="20" spans="1:6" ht="18">
      <c r="A20" s="28" t="s">
        <v>33</v>
      </c>
      <c r="B20" s="29"/>
      <c r="C20" s="61"/>
      <c r="D20" s="62"/>
      <c r="E20" s="62"/>
      <c r="F20" s="63"/>
    </row>
    <row r="21" spans="1:6" ht="18">
      <c r="A21" s="30" t="s">
        <v>34</v>
      </c>
      <c r="B21" s="31" t="s">
        <v>31</v>
      </c>
      <c r="C21" s="64" t="s">
        <v>35</v>
      </c>
      <c r="D21" s="65">
        <v>4139700</v>
      </c>
      <c r="E21" s="65">
        <f>E22+E33+E30+E45</f>
        <v>759617.38</v>
      </c>
      <c r="F21" s="60">
        <f t="shared" ref="F21:F62" si="0">IF(OR(D21="-",IF(E21="-",0,E21)&gt;=IF(D21="-",0,D21)),"-",IF(D21="-",0,D21)-IF(E21="-",0,E21))</f>
        <v>3380082.62</v>
      </c>
    </row>
    <row r="22" spans="1:6" ht="18">
      <c r="A22" s="30" t="s">
        <v>36</v>
      </c>
      <c r="B22" s="31" t="s">
        <v>31</v>
      </c>
      <c r="C22" s="64" t="s">
        <v>37</v>
      </c>
      <c r="D22" s="65">
        <v>1073200</v>
      </c>
      <c r="E22" s="65">
        <f>E23</f>
        <v>327863.99</v>
      </c>
      <c r="F22" s="60">
        <f t="shared" si="0"/>
        <v>745336.01</v>
      </c>
    </row>
    <row r="23" spans="1:6" ht="18">
      <c r="A23" s="30" t="s">
        <v>38</v>
      </c>
      <c r="B23" s="31" t="s">
        <v>31</v>
      </c>
      <c r="C23" s="64" t="s">
        <v>39</v>
      </c>
      <c r="D23" s="65">
        <v>1073200</v>
      </c>
      <c r="E23" s="65">
        <f>E24+E27</f>
        <v>327863.99</v>
      </c>
      <c r="F23" s="60">
        <f t="shared" si="0"/>
        <v>745336.01</v>
      </c>
    </row>
    <row r="24" spans="1:6" ht="90" customHeight="1">
      <c r="A24" s="32" t="s">
        <v>365</v>
      </c>
      <c r="B24" s="31" t="s">
        <v>31</v>
      </c>
      <c r="C24" s="64" t="s">
        <v>40</v>
      </c>
      <c r="D24" s="65">
        <v>1073200</v>
      </c>
      <c r="E24" s="65">
        <f>E25+E26</f>
        <v>325871.86</v>
      </c>
      <c r="F24" s="60">
        <f t="shared" si="0"/>
        <v>747328.14</v>
      </c>
    </row>
    <row r="25" spans="1:6" ht="90.75">
      <c r="A25" s="32" t="s">
        <v>41</v>
      </c>
      <c r="B25" s="31" t="s">
        <v>31</v>
      </c>
      <c r="C25" s="64" t="s">
        <v>42</v>
      </c>
      <c r="D25" s="65" t="s">
        <v>43</v>
      </c>
      <c r="E25" s="65">
        <v>327649.06</v>
      </c>
      <c r="F25" s="60" t="str">
        <f t="shared" si="0"/>
        <v>-</v>
      </c>
    </row>
    <row r="26" spans="1:6" ht="98.25" customHeight="1">
      <c r="A26" s="32" t="s">
        <v>390</v>
      </c>
      <c r="B26" s="31" t="s">
        <v>31</v>
      </c>
      <c r="C26" s="64" t="s">
        <v>389</v>
      </c>
      <c r="D26" s="65" t="s">
        <v>43</v>
      </c>
      <c r="E26" s="65">
        <v>-1777.2</v>
      </c>
      <c r="F26" s="60" t="s">
        <v>43</v>
      </c>
    </row>
    <row r="27" spans="1:6" ht="34.5">
      <c r="A27" s="30" t="s">
        <v>44</v>
      </c>
      <c r="B27" s="31" t="s">
        <v>31</v>
      </c>
      <c r="C27" s="64" t="s">
        <v>45</v>
      </c>
      <c r="D27" s="65" t="s">
        <v>43</v>
      </c>
      <c r="E27" s="65">
        <f>E28+E29</f>
        <v>1992.1299999999999</v>
      </c>
      <c r="F27" s="60" t="str">
        <f t="shared" si="0"/>
        <v>-</v>
      </c>
    </row>
    <row r="28" spans="1:6" ht="68.25">
      <c r="A28" s="30" t="s">
        <v>46</v>
      </c>
      <c r="B28" s="31" t="s">
        <v>31</v>
      </c>
      <c r="C28" s="64" t="s">
        <v>47</v>
      </c>
      <c r="D28" s="65" t="s">
        <v>43</v>
      </c>
      <c r="E28" s="65">
        <v>1940.61</v>
      </c>
      <c r="F28" s="60" t="str">
        <f t="shared" si="0"/>
        <v>-</v>
      </c>
    </row>
    <row r="29" spans="1:6" ht="68.25">
      <c r="A29" s="30" t="s">
        <v>48</v>
      </c>
      <c r="B29" s="31" t="s">
        <v>31</v>
      </c>
      <c r="C29" s="64" t="s">
        <v>49</v>
      </c>
      <c r="D29" s="65" t="s">
        <v>43</v>
      </c>
      <c r="E29" s="65">
        <v>51.52</v>
      </c>
      <c r="F29" s="60" t="str">
        <f t="shared" si="0"/>
        <v>-</v>
      </c>
    </row>
    <row r="30" spans="1:6" ht="18">
      <c r="A30" s="30" t="s">
        <v>50</v>
      </c>
      <c r="B30" s="31" t="s">
        <v>31</v>
      </c>
      <c r="C30" s="64" t="s">
        <v>51</v>
      </c>
      <c r="D30" s="65">
        <v>375200</v>
      </c>
      <c r="E30" s="65">
        <f>E31</f>
        <v>314919.02</v>
      </c>
      <c r="F30" s="60">
        <f t="shared" si="0"/>
        <v>60280.979999999981</v>
      </c>
    </row>
    <row r="31" spans="1:6" ht="18">
      <c r="A31" s="30" t="s">
        <v>52</v>
      </c>
      <c r="B31" s="31" t="s">
        <v>31</v>
      </c>
      <c r="C31" s="64" t="s">
        <v>53</v>
      </c>
      <c r="D31" s="65">
        <v>375200</v>
      </c>
      <c r="E31" s="65">
        <f>E32</f>
        <v>314919.02</v>
      </c>
      <c r="F31" s="60">
        <f t="shared" si="0"/>
        <v>60280.979999999981</v>
      </c>
    </row>
    <row r="32" spans="1:6" ht="18">
      <c r="A32" s="30" t="s">
        <v>52</v>
      </c>
      <c r="B32" s="31" t="s">
        <v>31</v>
      </c>
      <c r="C32" s="64" t="s">
        <v>54</v>
      </c>
      <c r="D32" s="65">
        <v>375200</v>
      </c>
      <c r="E32" s="65">
        <v>314919.02</v>
      </c>
      <c r="F32" s="60">
        <f t="shared" si="0"/>
        <v>60280.979999999981</v>
      </c>
    </row>
    <row r="33" spans="1:6" ht="18">
      <c r="A33" s="30" t="s">
        <v>55</v>
      </c>
      <c r="B33" s="31" t="s">
        <v>31</v>
      </c>
      <c r="C33" s="64" t="s">
        <v>56</v>
      </c>
      <c r="D33" s="65">
        <v>2681900</v>
      </c>
      <c r="E33" s="65">
        <f>E34+E37</f>
        <v>115834.37000000001</v>
      </c>
      <c r="F33" s="60">
        <f t="shared" si="0"/>
        <v>2566065.63</v>
      </c>
    </row>
    <row r="34" spans="1:6" ht="18">
      <c r="A34" s="30" t="s">
        <v>57</v>
      </c>
      <c r="B34" s="31" t="s">
        <v>31</v>
      </c>
      <c r="C34" s="64" t="s">
        <v>58</v>
      </c>
      <c r="D34" s="65">
        <v>184600</v>
      </c>
      <c r="E34" s="65">
        <f>E35</f>
        <v>-270.01</v>
      </c>
      <c r="F34" s="60">
        <f t="shared" si="0"/>
        <v>184870.01</v>
      </c>
    </row>
    <row r="35" spans="1:6" ht="34.5">
      <c r="A35" s="30" t="s">
        <v>59</v>
      </c>
      <c r="B35" s="31" t="s">
        <v>31</v>
      </c>
      <c r="C35" s="64" t="s">
        <v>60</v>
      </c>
      <c r="D35" s="65">
        <v>184600</v>
      </c>
      <c r="E35" s="65">
        <f>E36</f>
        <v>-270.01</v>
      </c>
      <c r="F35" s="60">
        <f t="shared" si="0"/>
        <v>184870.01</v>
      </c>
    </row>
    <row r="36" spans="1:6" ht="68.25">
      <c r="A36" s="30" t="s">
        <v>61</v>
      </c>
      <c r="B36" s="31" t="s">
        <v>31</v>
      </c>
      <c r="C36" s="64" t="s">
        <v>62</v>
      </c>
      <c r="D36" s="65" t="s">
        <v>43</v>
      </c>
      <c r="E36" s="65">
        <v>-270.01</v>
      </c>
      <c r="F36" s="60" t="str">
        <f t="shared" si="0"/>
        <v>-</v>
      </c>
    </row>
    <row r="37" spans="1:6" ht="18">
      <c r="A37" s="30" t="s">
        <v>63</v>
      </c>
      <c r="B37" s="31" t="s">
        <v>31</v>
      </c>
      <c r="C37" s="64" t="s">
        <v>64</v>
      </c>
      <c r="D37" s="65">
        <v>2497300</v>
      </c>
      <c r="E37" s="65">
        <f>E40+E38</f>
        <v>116104.38</v>
      </c>
      <c r="F37" s="60">
        <f t="shared" si="0"/>
        <v>2381195.62</v>
      </c>
    </row>
    <row r="38" spans="1:6" ht="18">
      <c r="A38" s="30" t="s">
        <v>65</v>
      </c>
      <c r="B38" s="31" t="s">
        <v>31</v>
      </c>
      <c r="C38" s="64" t="s">
        <v>66</v>
      </c>
      <c r="D38" s="65">
        <v>797900</v>
      </c>
      <c r="E38" s="65">
        <f>E39</f>
        <v>131715</v>
      </c>
      <c r="F38" s="60">
        <f t="shared" si="0"/>
        <v>666185</v>
      </c>
    </row>
    <row r="39" spans="1:6" ht="34.5">
      <c r="A39" s="30" t="s">
        <v>67</v>
      </c>
      <c r="B39" s="31" t="s">
        <v>31</v>
      </c>
      <c r="C39" s="64" t="s">
        <v>68</v>
      </c>
      <c r="D39" s="65">
        <v>797900</v>
      </c>
      <c r="E39" s="65">
        <v>131715</v>
      </c>
      <c r="F39" s="60">
        <f t="shared" si="0"/>
        <v>666185</v>
      </c>
    </row>
    <row r="40" spans="1:6" ht="18">
      <c r="A40" s="30" t="s">
        <v>69</v>
      </c>
      <c r="B40" s="31" t="s">
        <v>31</v>
      </c>
      <c r="C40" s="64" t="s">
        <v>70</v>
      </c>
      <c r="D40" s="65">
        <v>1699400</v>
      </c>
      <c r="E40" s="65">
        <f>E41</f>
        <v>-15610.62</v>
      </c>
      <c r="F40" s="60">
        <f t="shared" si="0"/>
        <v>1715010.62</v>
      </c>
    </row>
    <row r="41" spans="1:6" ht="34.5">
      <c r="A41" s="30" t="s">
        <v>71</v>
      </c>
      <c r="B41" s="31" t="s">
        <v>31</v>
      </c>
      <c r="C41" s="64" t="s">
        <v>72</v>
      </c>
      <c r="D41" s="65">
        <v>1699400</v>
      </c>
      <c r="E41" s="65">
        <v>-15610.62</v>
      </c>
      <c r="F41" s="60">
        <f t="shared" si="0"/>
        <v>1715010.62</v>
      </c>
    </row>
    <row r="42" spans="1:6" ht="18">
      <c r="A42" s="30" t="s">
        <v>73</v>
      </c>
      <c r="B42" s="31" t="s">
        <v>31</v>
      </c>
      <c r="C42" s="64" t="s">
        <v>74</v>
      </c>
      <c r="D42" s="65">
        <v>1200</v>
      </c>
      <c r="E42" s="65" t="s">
        <v>43</v>
      </c>
      <c r="F42" s="60">
        <f t="shared" si="0"/>
        <v>1200</v>
      </c>
    </row>
    <row r="43" spans="1:6" ht="45.75">
      <c r="A43" s="30" t="s">
        <v>75</v>
      </c>
      <c r="B43" s="31" t="s">
        <v>31</v>
      </c>
      <c r="C43" s="64" t="s">
        <v>76</v>
      </c>
      <c r="D43" s="65">
        <v>1200</v>
      </c>
      <c r="E43" s="65" t="s">
        <v>43</v>
      </c>
      <c r="F43" s="60">
        <f t="shared" si="0"/>
        <v>1200</v>
      </c>
    </row>
    <row r="44" spans="1:6" ht="68.25">
      <c r="A44" s="30" t="s">
        <v>77</v>
      </c>
      <c r="B44" s="31" t="s">
        <v>31</v>
      </c>
      <c r="C44" s="64" t="s">
        <v>78</v>
      </c>
      <c r="D44" s="65">
        <v>1200</v>
      </c>
      <c r="E44" s="65" t="s">
        <v>43</v>
      </c>
      <c r="F44" s="60">
        <f t="shared" si="0"/>
        <v>1200</v>
      </c>
    </row>
    <row r="45" spans="1:6" ht="18">
      <c r="A45" s="30" t="s">
        <v>79</v>
      </c>
      <c r="B45" s="31" t="s">
        <v>31</v>
      </c>
      <c r="C45" s="64" t="s">
        <v>80</v>
      </c>
      <c r="D45" s="65">
        <v>8200</v>
      </c>
      <c r="E45" s="65">
        <v>1000</v>
      </c>
      <c r="F45" s="60">
        <f t="shared" si="0"/>
        <v>7200</v>
      </c>
    </row>
    <row r="46" spans="1:6" ht="34.5">
      <c r="A46" s="30" t="s">
        <v>81</v>
      </c>
      <c r="B46" s="31" t="s">
        <v>31</v>
      </c>
      <c r="C46" s="64" t="s">
        <v>82</v>
      </c>
      <c r="D46" s="65">
        <v>8200</v>
      </c>
      <c r="E46" s="65">
        <v>1000</v>
      </c>
      <c r="F46" s="60">
        <f t="shared" si="0"/>
        <v>7200</v>
      </c>
    </row>
    <row r="47" spans="1:6" ht="45.75">
      <c r="A47" s="30" t="s">
        <v>83</v>
      </c>
      <c r="B47" s="31" t="s">
        <v>31</v>
      </c>
      <c r="C47" s="64" t="s">
        <v>84</v>
      </c>
      <c r="D47" s="65">
        <v>8200</v>
      </c>
      <c r="E47" s="65">
        <v>1000</v>
      </c>
      <c r="F47" s="60">
        <f t="shared" si="0"/>
        <v>7200</v>
      </c>
    </row>
    <row r="48" spans="1:6" ht="18">
      <c r="A48" s="30" t="s">
        <v>85</v>
      </c>
      <c r="B48" s="31" t="s">
        <v>31</v>
      </c>
      <c r="C48" s="64" t="s">
        <v>86</v>
      </c>
      <c r="D48" s="65">
        <f>D49</f>
        <v>7209800</v>
      </c>
      <c r="E48" s="65">
        <f>E49</f>
        <v>1897012.8</v>
      </c>
      <c r="F48" s="60">
        <f t="shared" si="0"/>
        <v>5312787.2</v>
      </c>
    </row>
    <row r="49" spans="1:6" ht="34.5">
      <c r="A49" s="30" t="s">
        <v>87</v>
      </c>
      <c r="B49" s="31" t="s">
        <v>31</v>
      </c>
      <c r="C49" s="64" t="s">
        <v>88</v>
      </c>
      <c r="D49" s="65">
        <f>D50+D56+D61</f>
        <v>7209800</v>
      </c>
      <c r="E49" s="65">
        <f>E50+E56+E61</f>
        <v>1897012.8</v>
      </c>
      <c r="F49" s="60">
        <f t="shared" si="0"/>
        <v>5312787.2</v>
      </c>
    </row>
    <row r="50" spans="1:6" ht="23.25">
      <c r="A50" s="30" t="s">
        <v>89</v>
      </c>
      <c r="B50" s="31" t="s">
        <v>31</v>
      </c>
      <c r="C50" s="64" t="s">
        <v>90</v>
      </c>
      <c r="D50" s="65">
        <v>6042100</v>
      </c>
      <c r="E50" s="65">
        <f>E51+E54</f>
        <v>1660900</v>
      </c>
      <c r="F50" s="60">
        <f t="shared" si="0"/>
        <v>4381200</v>
      </c>
    </row>
    <row r="51" spans="1:6" ht="18">
      <c r="A51" s="30" t="s">
        <v>91</v>
      </c>
      <c r="B51" s="31" t="s">
        <v>31</v>
      </c>
      <c r="C51" s="64" t="s">
        <v>92</v>
      </c>
      <c r="D51" s="65">
        <v>5918300</v>
      </c>
      <c r="E51" s="65">
        <f>E52</f>
        <v>1630000</v>
      </c>
      <c r="F51" s="60">
        <f t="shared" si="0"/>
        <v>4288300</v>
      </c>
    </row>
    <row r="52" spans="1:6" ht="20.25" customHeight="1">
      <c r="A52" s="30" t="s">
        <v>93</v>
      </c>
      <c r="B52" s="31" t="s">
        <v>31</v>
      </c>
      <c r="C52" s="64" t="s">
        <v>94</v>
      </c>
      <c r="D52" s="65">
        <v>5918300</v>
      </c>
      <c r="E52" s="65">
        <v>1630000</v>
      </c>
      <c r="F52" s="60">
        <f t="shared" si="0"/>
        <v>4288300</v>
      </c>
    </row>
    <row r="53" spans="1:6" ht="23.25" hidden="1">
      <c r="A53" s="30" t="s">
        <v>95</v>
      </c>
      <c r="B53" s="31" t="s">
        <v>31</v>
      </c>
      <c r="C53" s="64" t="s">
        <v>96</v>
      </c>
      <c r="D53" s="65">
        <v>0</v>
      </c>
      <c r="E53" s="65" t="s">
        <v>43</v>
      </c>
      <c r="F53" s="60" t="str">
        <f t="shared" si="0"/>
        <v>-</v>
      </c>
    </row>
    <row r="54" spans="1:6" ht="23.25">
      <c r="A54" s="30" t="s">
        <v>97</v>
      </c>
      <c r="B54" s="31" t="s">
        <v>31</v>
      </c>
      <c r="C54" s="64" t="s">
        <v>98</v>
      </c>
      <c r="D54" s="65">
        <f>D55</f>
        <v>123800</v>
      </c>
      <c r="E54" s="65">
        <f>E55</f>
        <v>30900</v>
      </c>
      <c r="F54" s="60">
        <f t="shared" si="0"/>
        <v>92900</v>
      </c>
    </row>
    <row r="55" spans="1:6" ht="23.25">
      <c r="A55" s="30" t="s">
        <v>99</v>
      </c>
      <c r="B55" s="31" t="s">
        <v>31</v>
      </c>
      <c r="C55" s="64" t="s">
        <v>100</v>
      </c>
      <c r="D55" s="65">
        <v>123800</v>
      </c>
      <c r="E55" s="65">
        <v>30900</v>
      </c>
      <c r="F55" s="60">
        <f t="shared" si="0"/>
        <v>92900</v>
      </c>
    </row>
    <row r="56" spans="1:6" ht="23.25">
      <c r="A56" s="30" t="s">
        <v>101</v>
      </c>
      <c r="B56" s="31" t="s">
        <v>31</v>
      </c>
      <c r="C56" s="64" t="s">
        <v>102</v>
      </c>
      <c r="D56" s="65">
        <v>117800</v>
      </c>
      <c r="E56" s="65">
        <f>E57+E59</f>
        <v>21140</v>
      </c>
      <c r="F56" s="60">
        <f t="shared" si="0"/>
        <v>96660</v>
      </c>
    </row>
    <row r="57" spans="1:6" ht="34.5">
      <c r="A57" s="30" t="s">
        <v>103</v>
      </c>
      <c r="B57" s="31" t="s">
        <v>31</v>
      </c>
      <c r="C57" s="64" t="s">
        <v>104</v>
      </c>
      <c r="D57" s="65">
        <v>200</v>
      </c>
      <c r="E57" s="65">
        <f>E58</f>
        <v>200</v>
      </c>
      <c r="F57" s="60" t="str">
        <f t="shared" si="0"/>
        <v>-</v>
      </c>
    </row>
    <row r="58" spans="1:6" ht="34.5">
      <c r="A58" s="30" t="s">
        <v>105</v>
      </c>
      <c r="B58" s="31" t="s">
        <v>31</v>
      </c>
      <c r="C58" s="64" t="s">
        <v>106</v>
      </c>
      <c r="D58" s="65">
        <v>200</v>
      </c>
      <c r="E58" s="65">
        <v>200</v>
      </c>
      <c r="F58" s="60" t="str">
        <f t="shared" si="0"/>
        <v>-</v>
      </c>
    </row>
    <row r="59" spans="1:6" ht="34.5">
      <c r="A59" s="30" t="s">
        <v>107</v>
      </c>
      <c r="B59" s="31" t="s">
        <v>31</v>
      </c>
      <c r="C59" s="64" t="s">
        <v>108</v>
      </c>
      <c r="D59" s="65">
        <v>117600</v>
      </c>
      <c r="E59" s="65">
        <f>E60</f>
        <v>20940</v>
      </c>
      <c r="F59" s="60">
        <f t="shared" si="0"/>
        <v>96660</v>
      </c>
    </row>
    <row r="60" spans="1:6" ht="34.5">
      <c r="A60" s="30" t="s">
        <v>109</v>
      </c>
      <c r="B60" s="31" t="s">
        <v>31</v>
      </c>
      <c r="C60" s="64" t="s">
        <v>110</v>
      </c>
      <c r="D60" s="65">
        <v>117600</v>
      </c>
      <c r="E60" s="65">
        <v>20940</v>
      </c>
      <c r="F60" s="60">
        <f t="shared" si="0"/>
        <v>96660</v>
      </c>
    </row>
    <row r="61" spans="1:6" ht="18">
      <c r="A61" s="30" t="s">
        <v>111</v>
      </c>
      <c r="B61" s="31" t="s">
        <v>31</v>
      </c>
      <c r="C61" s="64" t="s">
        <v>112</v>
      </c>
      <c r="D61" s="65">
        <f>D62</f>
        <v>1049900</v>
      </c>
      <c r="E61" s="65">
        <f>E62</f>
        <v>214972.79999999999</v>
      </c>
      <c r="F61" s="60">
        <f t="shared" si="0"/>
        <v>834927.2</v>
      </c>
    </row>
    <row r="62" spans="1:6" ht="45.75">
      <c r="A62" s="30" t="s">
        <v>113</v>
      </c>
      <c r="B62" s="31" t="s">
        <v>31</v>
      </c>
      <c r="C62" s="64" t="s">
        <v>114</v>
      </c>
      <c r="D62" s="65">
        <f>D63</f>
        <v>1049900</v>
      </c>
      <c r="E62" s="65">
        <f>E63</f>
        <v>214972.79999999999</v>
      </c>
      <c r="F62" s="60">
        <f t="shared" si="0"/>
        <v>834927.2</v>
      </c>
    </row>
    <row r="63" spans="1:6" ht="57">
      <c r="A63" s="30" t="s">
        <v>115</v>
      </c>
      <c r="B63" s="31" t="s">
        <v>31</v>
      </c>
      <c r="C63" s="64" t="s">
        <v>116</v>
      </c>
      <c r="D63" s="65">
        <v>1049900</v>
      </c>
      <c r="E63" s="65">
        <v>214972.79999999999</v>
      </c>
      <c r="F63" s="60">
        <f>IF(OR(D63="-",IF(E63="-",0,E63)&gt;=IF(D63="-",0,D63)),"-",IF(D63="-",0,D63)-IF(E63="-",0,E63))</f>
        <v>834927.2</v>
      </c>
    </row>
    <row r="64" spans="1:6" ht="12.75" customHeight="1">
      <c r="A64" s="33"/>
      <c r="B64" s="34"/>
      <c r="C64" s="34"/>
      <c r="D64" s="35"/>
      <c r="E64" s="35"/>
      <c r="F64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opLeftCell="A93" workbookViewId="0">
      <selection activeCell="D14" sqref="D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21" t="s">
        <v>117</v>
      </c>
      <c r="B2" s="121"/>
      <c r="C2" s="121"/>
      <c r="D2" s="121"/>
      <c r="E2" s="1"/>
      <c r="F2" s="14" t="s">
        <v>118</v>
      </c>
    </row>
    <row r="3" spans="1:6" ht="13.5" customHeight="1">
      <c r="A3" s="5"/>
      <c r="B3" s="5"/>
      <c r="C3" s="36"/>
      <c r="D3" s="10"/>
      <c r="E3" s="10"/>
      <c r="F3" s="10"/>
    </row>
    <row r="4" spans="1:6" ht="10.15" customHeight="1">
      <c r="A4" s="128" t="s">
        <v>21</v>
      </c>
      <c r="B4" s="109" t="s">
        <v>22</v>
      </c>
      <c r="C4" s="126" t="s">
        <v>119</v>
      </c>
      <c r="D4" s="112" t="s">
        <v>24</v>
      </c>
      <c r="E4" s="131" t="s">
        <v>25</v>
      </c>
      <c r="F4" s="118" t="s">
        <v>26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37"/>
      <c r="D10" s="113"/>
      <c r="E10" s="38"/>
      <c r="F10" s="39"/>
    </row>
    <row r="11" spans="1:6" ht="13.15" hidden="1" customHeight="1">
      <c r="A11" s="130"/>
      <c r="B11" s="111"/>
      <c r="C11" s="40"/>
      <c r="D11" s="114"/>
      <c r="E11" s="41"/>
      <c r="F11" s="42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3" t="s">
        <v>28</v>
      </c>
      <c r="F12" s="24" t="s">
        <v>29</v>
      </c>
    </row>
    <row r="13" spans="1:6" ht="18">
      <c r="A13" s="44" t="s">
        <v>120</v>
      </c>
      <c r="B13" s="45" t="s">
        <v>121</v>
      </c>
      <c r="C13" s="46" t="s">
        <v>122</v>
      </c>
      <c r="D13" s="77">
        <f>D15</f>
        <v>11364500</v>
      </c>
      <c r="E13" s="78">
        <f>E15</f>
        <v>2354147.59</v>
      </c>
      <c r="F13" s="79">
        <f>IF(OR(D13="-",IF(E13="-",0,E13)&gt;=IF(D13="-",0,D13)),"-",IF(D13="-",0,D13)-IF(E13="-",0,E13))</f>
        <v>9010352.4100000001</v>
      </c>
    </row>
    <row r="14" spans="1:6">
      <c r="A14" s="47" t="s">
        <v>33</v>
      </c>
      <c r="B14" s="48"/>
      <c r="C14" s="49"/>
      <c r="D14" s="50"/>
      <c r="E14" s="51"/>
      <c r="F14" s="52"/>
    </row>
    <row r="15" spans="1:6" ht="23.25">
      <c r="A15" s="25" t="s">
        <v>123</v>
      </c>
      <c r="B15" s="53" t="s">
        <v>121</v>
      </c>
      <c r="C15" s="68" t="s">
        <v>124</v>
      </c>
      <c r="D15" s="66">
        <v>11364500</v>
      </c>
      <c r="E15" s="69">
        <f>E16+E72+E81+E104+E125+E133+E89</f>
        <v>2354147.59</v>
      </c>
      <c r="F15" s="70">
        <f t="shared" ref="F15:F46" si="0">IF(OR(D15="-",IF(E15="-",0,E15)&gt;=IF(D15="-",0,D15)),"-",IF(D15="-",0,D15)-IF(E15="-",0,E15))</f>
        <v>9010352.4100000001</v>
      </c>
    </row>
    <row r="16" spans="1:6" ht="18">
      <c r="A16" s="25" t="s">
        <v>125</v>
      </c>
      <c r="B16" s="53" t="s">
        <v>121</v>
      </c>
      <c r="C16" s="68" t="s">
        <v>126</v>
      </c>
      <c r="D16" s="66">
        <v>6974300</v>
      </c>
      <c r="E16" s="69">
        <f>E17+E37+E49</f>
        <v>1256467.99</v>
      </c>
      <c r="F16" s="70">
        <f t="shared" si="0"/>
        <v>5717832.0099999998</v>
      </c>
    </row>
    <row r="17" spans="1:6" ht="45.75">
      <c r="A17" s="25" t="s">
        <v>127</v>
      </c>
      <c r="B17" s="53" t="s">
        <v>121</v>
      </c>
      <c r="C17" s="68" t="s">
        <v>128</v>
      </c>
      <c r="D17" s="66">
        <v>6860100</v>
      </c>
      <c r="E17" s="69">
        <f>E18+E31</f>
        <v>1219474.99</v>
      </c>
      <c r="F17" s="70">
        <f t="shared" si="0"/>
        <v>5640625.0099999998</v>
      </c>
    </row>
    <row r="18" spans="1:6" ht="34.5">
      <c r="A18" s="25" t="s">
        <v>129</v>
      </c>
      <c r="B18" s="53" t="s">
        <v>121</v>
      </c>
      <c r="C18" s="68" t="s">
        <v>130</v>
      </c>
      <c r="D18" s="66">
        <f>D19</f>
        <v>6859900</v>
      </c>
      <c r="E18" s="69">
        <f>E19</f>
        <v>1219274.99</v>
      </c>
      <c r="F18" s="70">
        <f t="shared" si="0"/>
        <v>5640625.0099999998</v>
      </c>
    </row>
    <row r="19" spans="1:6" ht="45.75">
      <c r="A19" s="25" t="s">
        <v>131</v>
      </c>
      <c r="B19" s="53" t="s">
        <v>121</v>
      </c>
      <c r="C19" s="68" t="s">
        <v>132</v>
      </c>
      <c r="D19" s="66">
        <f>D20+D26</f>
        <v>6859900</v>
      </c>
      <c r="E19" s="69">
        <f>E20+E26</f>
        <v>1219274.99</v>
      </c>
      <c r="F19" s="70">
        <f t="shared" si="0"/>
        <v>5640625.0099999998</v>
      </c>
    </row>
    <row r="20" spans="1:6" ht="79.5">
      <c r="A20" s="54" t="s">
        <v>133</v>
      </c>
      <c r="B20" s="53" t="s">
        <v>121</v>
      </c>
      <c r="C20" s="68" t="s">
        <v>134</v>
      </c>
      <c r="D20" s="66">
        <v>5997100</v>
      </c>
      <c r="E20" s="69">
        <f>E21</f>
        <v>997753.32</v>
      </c>
      <c r="F20" s="70">
        <f t="shared" si="0"/>
        <v>4999346.68</v>
      </c>
    </row>
    <row r="21" spans="1:6" ht="57">
      <c r="A21" s="25" t="s">
        <v>135</v>
      </c>
      <c r="B21" s="53" t="s">
        <v>121</v>
      </c>
      <c r="C21" s="68" t="s">
        <v>136</v>
      </c>
      <c r="D21" s="66">
        <v>5997100</v>
      </c>
      <c r="E21" s="69">
        <f>E22</f>
        <v>997753.32</v>
      </c>
      <c r="F21" s="70">
        <f t="shared" si="0"/>
        <v>4999346.68</v>
      </c>
    </row>
    <row r="22" spans="1:6" ht="23.25">
      <c r="A22" s="25" t="s">
        <v>137</v>
      </c>
      <c r="B22" s="53" t="s">
        <v>121</v>
      </c>
      <c r="C22" s="68" t="s">
        <v>138</v>
      </c>
      <c r="D22" s="66">
        <v>5997100</v>
      </c>
      <c r="E22" s="69">
        <f>E23+E25</f>
        <v>997753.32</v>
      </c>
      <c r="F22" s="70">
        <f t="shared" si="0"/>
        <v>4999346.68</v>
      </c>
    </row>
    <row r="23" spans="1:6" ht="23.25">
      <c r="A23" s="25" t="s">
        <v>139</v>
      </c>
      <c r="B23" s="53" t="s">
        <v>121</v>
      </c>
      <c r="C23" s="68" t="s">
        <v>140</v>
      </c>
      <c r="D23" s="66">
        <v>4357900</v>
      </c>
      <c r="E23" s="69">
        <v>759558.46</v>
      </c>
      <c r="F23" s="70">
        <f t="shared" si="0"/>
        <v>3598341.54</v>
      </c>
    </row>
    <row r="24" spans="1:6" ht="34.5">
      <c r="A24" s="25" t="s">
        <v>141</v>
      </c>
      <c r="B24" s="53" t="s">
        <v>121</v>
      </c>
      <c r="C24" s="68" t="s">
        <v>142</v>
      </c>
      <c r="D24" s="66">
        <v>323000</v>
      </c>
      <c r="E24" s="69" t="s">
        <v>43</v>
      </c>
      <c r="F24" s="70">
        <f t="shared" si="0"/>
        <v>323000</v>
      </c>
    </row>
    <row r="25" spans="1:6" ht="34.5">
      <c r="A25" s="25" t="s">
        <v>143</v>
      </c>
      <c r="B25" s="53" t="s">
        <v>121</v>
      </c>
      <c r="C25" s="68" t="s">
        <v>144</v>
      </c>
      <c r="D25" s="66">
        <v>1316200</v>
      </c>
      <c r="E25" s="69">
        <v>238194.86</v>
      </c>
      <c r="F25" s="70">
        <f t="shared" si="0"/>
        <v>1078005.1400000001</v>
      </c>
    </row>
    <row r="26" spans="1:6" ht="79.5">
      <c r="A26" s="54" t="s">
        <v>145</v>
      </c>
      <c r="B26" s="53" t="s">
        <v>121</v>
      </c>
      <c r="C26" s="68" t="s">
        <v>146</v>
      </c>
      <c r="D26" s="66">
        <f>D27</f>
        <v>862800</v>
      </c>
      <c r="E26" s="69">
        <f>E27</f>
        <v>221521.67</v>
      </c>
      <c r="F26" s="70">
        <f t="shared" si="0"/>
        <v>641278.32999999996</v>
      </c>
    </row>
    <row r="27" spans="1:6" ht="23.25">
      <c r="A27" s="25" t="s">
        <v>147</v>
      </c>
      <c r="B27" s="53" t="s">
        <v>121</v>
      </c>
      <c r="C27" s="68" t="s">
        <v>148</v>
      </c>
      <c r="D27" s="66">
        <f>D28</f>
        <v>862800</v>
      </c>
      <c r="E27" s="69">
        <f>E28</f>
        <v>221521.67</v>
      </c>
      <c r="F27" s="70">
        <f t="shared" si="0"/>
        <v>641278.32999999996</v>
      </c>
    </row>
    <row r="28" spans="1:6" ht="23.25">
      <c r="A28" s="25" t="s">
        <v>149</v>
      </c>
      <c r="B28" s="53" t="s">
        <v>121</v>
      </c>
      <c r="C28" s="68" t="s">
        <v>150</v>
      </c>
      <c r="D28" s="66">
        <f>D29+D30</f>
        <v>862800</v>
      </c>
      <c r="E28" s="69">
        <f>E29+E30</f>
        <v>221521.67</v>
      </c>
      <c r="F28" s="70">
        <f t="shared" si="0"/>
        <v>641278.32999999996</v>
      </c>
    </row>
    <row r="29" spans="1:6" ht="18">
      <c r="A29" s="25" t="s">
        <v>366</v>
      </c>
      <c r="B29" s="53" t="s">
        <v>121</v>
      </c>
      <c r="C29" s="68" t="s">
        <v>152</v>
      </c>
      <c r="D29" s="66">
        <v>821200</v>
      </c>
      <c r="E29" s="69">
        <v>204765.47</v>
      </c>
      <c r="F29" s="70">
        <f t="shared" si="0"/>
        <v>616434.53</v>
      </c>
    </row>
    <row r="30" spans="1:6" ht="18">
      <c r="A30" s="25" t="s">
        <v>153</v>
      </c>
      <c r="B30" s="53" t="s">
        <v>121</v>
      </c>
      <c r="C30" s="68" t="s">
        <v>154</v>
      </c>
      <c r="D30" s="66">
        <v>41600</v>
      </c>
      <c r="E30" s="69">
        <v>16756.2</v>
      </c>
      <c r="F30" s="70">
        <f t="shared" si="0"/>
        <v>24843.8</v>
      </c>
    </row>
    <row r="31" spans="1:6" ht="34.5">
      <c r="A31" s="25" t="s">
        <v>155</v>
      </c>
      <c r="B31" s="53" t="s">
        <v>121</v>
      </c>
      <c r="C31" s="68" t="s">
        <v>156</v>
      </c>
      <c r="D31" s="66">
        <v>200</v>
      </c>
      <c r="E31" s="69">
        <f>E32</f>
        <v>200</v>
      </c>
      <c r="F31" s="70" t="str">
        <f t="shared" si="0"/>
        <v>-</v>
      </c>
    </row>
    <row r="32" spans="1:6" ht="18">
      <c r="A32" s="25" t="s">
        <v>157</v>
      </c>
      <c r="B32" s="53" t="s">
        <v>121</v>
      </c>
      <c r="C32" s="68" t="s">
        <v>158</v>
      </c>
      <c r="D32" s="66">
        <v>200</v>
      </c>
      <c r="E32" s="69">
        <f>E33</f>
        <v>200</v>
      </c>
      <c r="F32" s="70" t="str">
        <f t="shared" si="0"/>
        <v>-</v>
      </c>
    </row>
    <row r="33" spans="1:6" ht="102">
      <c r="A33" s="54" t="s">
        <v>159</v>
      </c>
      <c r="B33" s="53" t="s">
        <v>121</v>
      </c>
      <c r="C33" s="68" t="s">
        <v>160</v>
      </c>
      <c r="D33" s="66">
        <v>200</v>
      </c>
      <c r="E33" s="69">
        <f>E34</f>
        <v>200</v>
      </c>
      <c r="F33" s="70" t="str">
        <f t="shared" si="0"/>
        <v>-</v>
      </c>
    </row>
    <row r="34" spans="1:6" ht="23.25">
      <c r="A34" s="25" t="s">
        <v>147</v>
      </c>
      <c r="B34" s="53" t="s">
        <v>121</v>
      </c>
      <c r="C34" s="68" t="s">
        <v>161</v>
      </c>
      <c r="D34" s="66">
        <v>200</v>
      </c>
      <c r="E34" s="69">
        <f>E35</f>
        <v>200</v>
      </c>
      <c r="F34" s="70" t="str">
        <f t="shared" si="0"/>
        <v>-</v>
      </c>
    </row>
    <row r="35" spans="1:6" ht="23.25">
      <c r="A35" s="25" t="s">
        <v>149</v>
      </c>
      <c r="B35" s="53" t="s">
        <v>121</v>
      </c>
      <c r="C35" s="68" t="s">
        <v>162</v>
      </c>
      <c r="D35" s="66">
        <v>200</v>
      </c>
      <c r="E35" s="69">
        <f>E36</f>
        <v>200</v>
      </c>
      <c r="F35" s="70" t="str">
        <f t="shared" si="0"/>
        <v>-</v>
      </c>
    </row>
    <row r="36" spans="1:6" ht="18">
      <c r="A36" s="25" t="s">
        <v>366</v>
      </c>
      <c r="B36" s="53" t="s">
        <v>121</v>
      </c>
      <c r="C36" s="68" t="s">
        <v>163</v>
      </c>
      <c r="D36" s="66">
        <v>200</v>
      </c>
      <c r="E36" s="69">
        <v>200</v>
      </c>
      <c r="F36" s="70" t="str">
        <f t="shared" si="0"/>
        <v>-</v>
      </c>
    </row>
    <row r="37" spans="1:6" ht="34.5">
      <c r="A37" s="25" t="s">
        <v>164</v>
      </c>
      <c r="B37" s="53" t="s">
        <v>121</v>
      </c>
      <c r="C37" s="68" t="s">
        <v>165</v>
      </c>
      <c r="D37" s="66">
        <v>30900</v>
      </c>
      <c r="E37" s="69">
        <f>E38</f>
        <v>7725</v>
      </c>
      <c r="F37" s="70">
        <f t="shared" si="0"/>
        <v>23175</v>
      </c>
    </row>
    <row r="38" spans="1:6" ht="34.5">
      <c r="A38" s="25" t="s">
        <v>155</v>
      </c>
      <c r="B38" s="53" t="s">
        <v>121</v>
      </c>
      <c r="C38" s="68" t="s">
        <v>166</v>
      </c>
      <c r="D38" s="66">
        <v>30900</v>
      </c>
      <c r="E38" s="69">
        <f>E39</f>
        <v>7725</v>
      </c>
      <c r="F38" s="70">
        <f t="shared" si="0"/>
        <v>23175</v>
      </c>
    </row>
    <row r="39" spans="1:6" ht="18">
      <c r="A39" s="25" t="s">
        <v>157</v>
      </c>
      <c r="B39" s="53" t="s">
        <v>121</v>
      </c>
      <c r="C39" s="68" t="s">
        <v>167</v>
      </c>
      <c r="D39" s="66">
        <v>30900</v>
      </c>
      <c r="E39" s="69">
        <f>E40</f>
        <v>7725</v>
      </c>
      <c r="F39" s="70">
        <f t="shared" si="0"/>
        <v>23175</v>
      </c>
    </row>
    <row r="40" spans="1:6" ht="124.5">
      <c r="A40" s="54" t="s">
        <v>168</v>
      </c>
      <c r="B40" s="53" t="s">
        <v>121</v>
      </c>
      <c r="C40" s="68" t="s">
        <v>169</v>
      </c>
      <c r="D40" s="66">
        <v>30900</v>
      </c>
      <c r="E40" s="69">
        <f>E41</f>
        <v>7725</v>
      </c>
      <c r="F40" s="70">
        <f t="shared" si="0"/>
        <v>23175</v>
      </c>
    </row>
    <row r="41" spans="1:6" ht="18">
      <c r="A41" s="25" t="s">
        <v>170</v>
      </c>
      <c r="B41" s="53" t="s">
        <v>121</v>
      </c>
      <c r="C41" s="68" t="s">
        <v>171</v>
      </c>
      <c r="D41" s="66">
        <v>30900</v>
      </c>
      <c r="E41" s="69">
        <f>E42</f>
        <v>7725</v>
      </c>
      <c r="F41" s="70">
        <f t="shared" si="0"/>
        <v>23175</v>
      </c>
    </row>
    <row r="42" spans="1:6" ht="18">
      <c r="A42" s="25" t="s">
        <v>111</v>
      </c>
      <c r="B42" s="53" t="s">
        <v>121</v>
      </c>
      <c r="C42" s="68" t="s">
        <v>172</v>
      </c>
      <c r="D42" s="66">
        <v>30900</v>
      </c>
      <c r="E42" s="69">
        <v>7725</v>
      </c>
      <c r="F42" s="70">
        <f t="shared" si="0"/>
        <v>23175</v>
      </c>
    </row>
    <row r="43" spans="1:6" ht="18">
      <c r="A43" s="25" t="s">
        <v>173</v>
      </c>
      <c r="B43" s="53" t="s">
        <v>121</v>
      </c>
      <c r="C43" s="68" t="s">
        <v>174</v>
      </c>
      <c r="D43" s="66">
        <v>3000</v>
      </c>
      <c r="E43" s="69" t="s">
        <v>43</v>
      </c>
      <c r="F43" s="70">
        <f t="shared" si="0"/>
        <v>3000</v>
      </c>
    </row>
    <row r="44" spans="1:6" ht="34.5">
      <c r="A44" s="25" t="s">
        <v>155</v>
      </c>
      <c r="B44" s="53" t="s">
        <v>121</v>
      </c>
      <c r="C44" s="68" t="s">
        <v>175</v>
      </c>
      <c r="D44" s="66">
        <v>3000</v>
      </c>
      <c r="E44" s="69" t="s">
        <v>43</v>
      </c>
      <c r="F44" s="70">
        <f t="shared" si="0"/>
        <v>3000</v>
      </c>
    </row>
    <row r="45" spans="1:6" ht="18">
      <c r="A45" s="25" t="s">
        <v>176</v>
      </c>
      <c r="B45" s="53" t="s">
        <v>121</v>
      </c>
      <c r="C45" s="68" t="s">
        <v>177</v>
      </c>
      <c r="D45" s="66">
        <v>3000</v>
      </c>
      <c r="E45" s="69" t="s">
        <v>43</v>
      </c>
      <c r="F45" s="70">
        <f t="shared" si="0"/>
        <v>3000</v>
      </c>
    </row>
    <row r="46" spans="1:6" ht="57">
      <c r="A46" s="25" t="s">
        <v>178</v>
      </c>
      <c r="B46" s="53" t="s">
        <v>121</v>
      </c>
      <c r="C46" s="68" t="s">
        <v>179</v>
      </c>
      <c r="D46" s="66">
        <v>3000</v>
      </c>
      <c r="E46" s="69" t="s">
        <v>43</v>
      </c>
      <c r="F46" s="70">
        <f t="shared" si="0"/>
        <v>3000</v>
      </c>
    </row>
    <row r="47" spans="1:6" ht="18">
      <c r="A47" s="25" t="s">
        <v>180</v>
      </c>
      <c r="B47" s="53" t="s">
        <v>121</v>
      </c>
      <c r="C47" s="68" t="s">
        <v>181</v>
      </c>
      <c r="D47" s="66">
        <v>3000</v>
      </c>
      <c r="E47" s="69" t="s">
        <v>43</v>
      </c>
      <c r="F47" s="70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3" t="s">
        <v>121</v>
      </c>
      <c r="C48" s="68" t="s">
        <v>183</v>
      </c>
      <c r="D48" s="66">
        <v>3000</v>
      </c>
      <c r="E48" s="69" t="s">
        <v>43</v>
      </c>
      <c r="F48" s="70">
        <f t="shared" si="1"/>
        <v>3000</v>
      </c>
    </row>
    <row r="49" spans="1:6" ht="18">
      <c r="A49" s="25" t="s">
        <v>184</v>
      </c>
      <c r="B49" s="53" t="s">
        <v>121</v>
      </c>
      <c r="C49" s="68" t="s">
        <v>185</v>
      </c>
      <c r="D49" s="66">
        <v>80300</v>
      </c>
      <c r="E49" s="69">
        <f>E50+E57</f>
        <v>29268</v>
      </c>
      <c r="F49" s="70">
        <f t="shared" si="1"/>
        <v>51032</v>
      </c>
    </row>
    <row r="50" spans="1:6" ht="34.5">
      <c r="A50" s="25" t="s">
        <v>129</v>
      </c>
      <c r="B50" s="53" t="s">
        <v>121</v>
      </c>
      <c r="C50" s="68" t="s">
        <v>186</v>
      </c>
      <c r="D50" s="66">
        <v>28500</v>
      </c>
      <c r="E50" s="69">
        <f>E51</f>
        <v>26468</v>
      </c>
      <c r="F50" s="70">
        <f t="shared" si="1"/>
        <v>2032</v>
      </c>
    </row>
    <row r="51" spans="1:6" ht="45.75">
      <c r="A51" s="25" t="s">
        <v>131</v>
      </c>
      <c r="B51" s="53" t="s">
        <v>121</v>
      </c>
      <c r="C51" s="68" t="s">
        <v>187</v>
      </c>
      <c r="D51" s="66">
        <v>28500</v>
      </c>
      <c r="E51" s="69">
        <f>E52</f>
        <v>26468</v>
      </c>
      <c r="F51" s="70">
        <f t="shared" si="1"/>
        <v>2032</v>
      </c>
    </row>
    <row r="52" spans="1:6" ht="57">
      <c r="A52" s="25" t="s">
        <v>188</v>
      </c>
      <c r="B52" s="53" t="s">
        <v>121</v>
      </c>
      <c r="C52" s="68" t="s">
        <v>189</v>
      </c>
      <c r="D52" s="66">
        <v>28500</v>
      </c>
      <c r="E52" s="69">
        <f>E53</f>
        <v>26468</v>
      </c>
      <c r="F52" s="70">
        <f t="shared" si="1"/>
        <v>2032</v>
      </c>
    </row>
    <row r="53" spans="1:6" ht="18">
      <c r="A53" s="25" t="s">
        <v>180</v>
      </c>
      <c r="B53" s="53" t="s">
        <v>121</v>
      </c>
      <c r="C53" s="68" t="s">
        <v>190</v>
      </c>
      <c r="D53" s="66">
        <v>28500</v>
      </c>
      <c r="E53" s="69">
        <f>E54</f>
        <v>26468</v>
      </c>
      <c r="F53" s="70">
        <f t="shared" si="1"/>
        <v>2032</v>
      </c>
    </row>
    <row r="54" spans="1:6" ht="18">
      <c r="A54" s="25" t="s">
        <v>191</v>
      </c>
      <c r="B54" s="53" t="s">
        <v>121</v>
      </c>
      <c r="C54" s="68" t="s">
        <v>192</v>
      </c>
      <c r="D54" s="66">
        <v>28500</v>
      </c>
      <c r="E54" s="69">
        <f>E55+E56</f>
        <v>26468</v>
      </c>
      <c r="F54" s="70">
        <f t="shared" si="1"/>
        <v>2032</v>
      </c>
    </row>
    <row r="55" spans="1:6" ht="23.25">
      <c r="A55" s="25" t="s">
        <v>193</v>
      </c>
      <c r="B55" s="53" t="s">
        <v>121</v>
      </c>
      <c r="C55" s="68" t="s">
        <v>194</v>
      </c>
      <c r="D55" s="66">
        <v>25400</v>
      </c>
      <c r="E55" s="69">
        <v>25400</v>
      </c>
      <c r="F55" s="70" t="str">
        <f t="shared" si="1"/>
        <v>-</v>
      </c>
    </row>
    <row r="56" spans="1:6" ht="18">
      <c r="A56" s="25" t="s">
        <v>195</v>
      </c>
      <c r="B56" s="53" t="s">
        <v>121</v>
      </c>
      <c r="C56" s="68" t="s">
        <v>196</v>
      </c>
      <c r="D56" s="66">
        <v>3100</v>
      </c>
      <c r="E56" s="69">
        <v>1068</v>
      </c>
      <c r="F56" s="70">
        <f t="shared" si="1"/>
        <v>2032</v>
      </c>
    </row>
    <row r="57" spans="1:6" ht="23.25">
      <c r="A57" s="25" t="s">
        <v>197</v>
      </c>
      <c r="B57" s="53" t="s">
        <v>121</v>
      </c>
      <c r="C57" s="68" t="s">
        <v>198</v>
      </c>
      <c r="D57" s="66">
        <v>51800</v>
      </c>
      <c r="E57" s="69">
        <f>E63</f>
        <v>2800</v>
      </c>
      <c r="F57" s="70">
        <f t="shared" si="1"/>
        <v>49000</v>
      </c>
    </row>
    <row r="58" spans="1:6" ht="68.25">
      <c r="A58" s="54" t="s">
        <v>199</v>
      </c>
      <c r="B58" s="53" t="s">
        <v>121</v>
      </c>
      <c r="C58" s="68" t="s">
        <v>200</v>
      </c>
      <c r="D58" s="66">
        <v>20000</v>
      </c>
      <c r="E58" s="69" t="s">
        <v>43</v>
      </c>
      <c r="F58" s="70">
        <f t="shared" si="1"/>
        <v>20000</v>
      </c>
    </row>
    <row r="59" spans="1:6" ht="90.75">
      <c r="A59" s="54" t="s">
        <v>201</v>
      </c>
      <c r="B59" s="53" t="s">
        <v>121</v>
      </c>
      <c r="C59" s="68" t="s">
        <v>202</v>
      </c>
      <c r="D59" s="66">
        <v>20000</v>
      </c>
      <c r="E59" s="69" t="s">
        <v>43</v>
      </c>
      <c r="F59" s="70">
        <f t="shared" si="1"/>
        <v>20000</v>
      </c>
    </row>
    <row r="60" spans="1:6" ht="18">
      <c r="A60" s="25" t="s">
        <v>180</v>
      </c>
      <c r="B60" s="53" t="s">
        <v>121</v>
      </c>
      <c r="C60" s="68" t="s">
        <v>203</v>
      </c>
      <c r="D60" s="66">
        <v>20000</v>
      </c>
      <c r="E60" s="69" t="s">
        <v>43</v>
      </c>
      <c r="F60" s="70">
        <f t="shared" si="1"/>
        <v>20000</v>
      </c>
    </row>
    <row r="61" spans="1:6" ht="18">
      <c r="A61" s="25" t="s">
        <v>191</v>
      </c>
      <c r="B61" s="53" t="s">
        <v>121</v>
      </c>
      <c r="C61" s="68" t="s">
        <v>204</v>
      </c>
      <c r="D61" s="66">
        <v>20000</v>
      </c>
      <c r="E61" s="69" t="s">
        <v>43</v>
      </c>
      <c r="F61" s="70">
        <f t="shared" si="1"/>
        <v>20000</v>
      </c>
    </row>
    <row r="62" spans="1:6" ht="18">
      <c r="A62" s="25" t="s">
        <v>205</v>
      </c>
      <c r="B62" s="53" t="s">
        <v>121</v>
      </c>
      <c r="C62" s="68" t="s">
        <v>206</v>
      </c>
      <c r="D62" s="66">
        <v>20000</v>
      </c>
      <c r="E62" s="69" t="s">
        <v>43</v>
      </c>
      <c r="F62" s="70">
        <f t="shared" si="1"/>
        <v>20000</v>
      </c>
    </row>
    <row r="63" spans="1:6" ht="57">
      <c r="A63" s="25" t="s">
        <v>207</v>
      </c>
      <c r="B63" s="53" t="s">
        <v>121</v>
      </c>
      <c r="C63" s="68" t="s">
        <v>208</v>
      </c>
      <c r="D63" s="66">
        <v>31800</v>
      </c>
      <c r="E63" s="69">
        <f>E68</f>
        <v>2800</v>
      </c>
      <c r="F63" s="70">
        <f t="shared" si="1"/>
        <v>29000</v>
      </c>
    </row>
    <row r="64" spans="1:6" ht="124.5">
      <c r="A64" s="54" t="s">
        <v>209</v>
      </c>
      <c r="B64" s="53" t="s">
        <v>121</v>
      </c>
      <c r="C64" s="68" t="s">
        <v>210</v>
      </c>
      <c r="D64" s="66">
        <v>15000</v>
      </c>
      <c r="E64" s="69" t="s">
        <v>43</v>
      </c>
      <c r="F64" s="70">
        <f t="shared" si="1"/>
        <v>15000</v>
      </c>
    </row>
    <row r="65" spans="1:6" ht="23.25">
      <c r="A65" s="25" t="s">
        <v>147</v>
      </c>
      <c r="B65" s="53" t="s">
        <v>121</v>
      </c>
      <c r="C65" s="68" t="s">
        <v>211</v>
      </c>
      <c r="D65" s="66">
        <v>15000</v>
      </c>
      <c r="E65" s="69" t="s">
        <v>43</v>
      </c>
      <c r="F65" s="70">
        <f t="shared" si="1"/>
        <v>15000</v>
      </c>
    </row>
    <row r="66" spans="1:6" ht="23.25">
      <c r="A66" s="25" t="s">
        <v>149</v>
      </c>
      <c r="B66" s="53" t="s">
        <v>121</v>
      </c>
      <c r="C66" s="68" t="s">
        <v>212</v>
      </c>
      <c r="D66" s="66">
        <v>15000</v>
      </c>
      <c r="E66" s="69" t="s">
        <v>43</v>
      </c>
      <c r="F66" s="70">
        <f t="shared" si="1"/>
        <v>15000</v>
      </c>
    </row>
    <row r="67" spans="1:6" ht="18">
      <c r="A67" s="25" t="s">
        <v>366</v>
      </c>
      <c r="B67" s="53" t="s">
        <v>121</v>
      </c>
      <c r="C67" s="68" t="s">
        <v>213</v>
      </c>
      <c r="D67" s="66">
        <v>15000</v>
      </c>
      <c r="E67" s="69" t="s">
        <v>43</v>
      </c>
      <c r="F67" s="70">
        <f t="shared" si="1"/>
        <v>15000</v>
      </c>
    </row>
    <row r="68" spans="1:6" ht="90.75">
      <c r="A68" s="54" t="s">
        <v>214</v>
      </c>
      <c r="B68" s="53" t="s">
        <v>121</v>
      </c>
      <c r="C68" s="68" t="s">
        <v>215</v>
      </c>
      <c r="D68" s="66">
        <v>16800</v>
      </c>
      <c r="E68" s="69">
        <f>E69</f>
        <v>2800</v>
      </c>
      <c r="F68" s="70">
        <f t="shared" si="1"/>
        <v>14000</v>
      </c>
    </row>
    <row r="69" spans="1:6" ht="23.25">
      <c r="A69" s="25" t="s">
        <v>147</v>
      </c>
      <c r="B69" s="53" t="s">
        <v>121</v>
      </c>
      <c r="C69" s="68" t="s">
        <v>216</v>
      </c>
      <c r="D69" s="66">
        <v>16800</v>
      </c>
      <c r="E69" s="69">
        <f>E70</f>
        <v>2800</v>
      </c>
      <c r="F69" s="70">
        <f t="shared" si="1"/>
        <v>14000</v>
      </c>
    </row>
    <row r="70" spans="1:6" ht="23.25">
      <c r="A70" s="25" t="s">
        <v>149</v>
      </c>
      <c r="B70" s="53" t="s">
        <v>121</v>
      </c>
      <c r="C70" s="68" t="s">
        <v>217</v>
      </c>
      <c r="D70" s="66">
        <v>16800</v>
      </c>
      <c r="E70" s="69">
        <f>E71</f>
        <v>2800</v>
      </c>
      <c r="F70" s="70">
        <f t="shared" si="1"/>
        <v>14000</v>
      </c>
    </row>
    <row r="71" spans="1:6" ht="23.25">
      <c r="A71" s="25" t="s">
        <v>151</v>
      </c>
      <c r="B71" s="53" t="s">
        <v>121</v>
      </c>
      <c r="C71" s="68" t="s">
        <v>218</v>
      </c>
      <c r="D71" s="66">
        <v>16800</v>
      </c>
      <c r="E71" s="69">
        <v>2800</v>
      </c>
      <c r="F71" s="70">
        <f t="shared" si="1"/>
        <v>14000</v>
      </c>
    </row>
    <row r="72" spans="1:6" ht="18">
      <c r="A72" s="25" t="s">
        <v>219</v>
      </c>
      <c r="B72" s="53" t="s">
        <v>121</v>
      </c>
      <c r="C72" s="68" t="s">
        <v>220</v>
      </c>
      <c r="D72" s="66">
        <v>117600</v>
      </c>
      <c r="E72" s="69">
        <f t="shared" ref="E72:E77" si="2">E73</f>
        <v>20940</v>
      </c>
      <c r="F72" s="70">
        <f t="shared" si="1"/>
        <v>96660</v>
      </c>
    </row>
    <row r="73" spans="1:6" ht="18">
      <c r="A73" s="25" t="s">
        <v>221</v>
      </c>
      <c r="B73" s="53" t="s">
        <v>121</v>
      </c>
      <c r="C73" s="68" t="s">
        <v>222</v>
      </c>
      <c r="D73" s="66">
        <v>117600</v>
      </c>
      <c r="E73" s="69">
        <f t="shared" si="2"/>
        <v>20940</v>
      </c>
      <c r="F73" s="70">
        <f t="shared" si="1"/>
        <v>96660</v>
      </c>
    </row>
    <row r="74" spans="1:6" ht="34.5">
      <c r="A74" s="25" t="s">
        <v>155</v>
      </c>
      <c r="B74" s="53" t="s">
        <v>121</v>
      </c>
      <c r="C74" s="68" t="s">
        <v>223</v>
      </c>
      <c r="D74" s="66">
        <v>117600</v>
      </c>
      <c r="E74" s="69">
        <f t="shared" si="2"/>
        <v>20940</v>
      </c>
      <c r="F74" s="70">
        <f t="shared" si="1"/>
        <v>96660</v>
      </c>
    </row>
    <row r="75" spans="1:6" ht="18">
      <c r="A75" s="25" t="s">
        <v>157</v>
      </c>
      <c r="B75" s="53" t="s">
        <v>121</v>
      </c>
      <c r="C75" s="68" t="s">
        <v>224</v>
      </c>
      <c r="D75" s="66">
        <v>117600</v>
      </c>
      <c r="E75" s="69">
        <f t="shared" si="2"/>
        <v>20940</v>
      </c>
      <c r="F75" s="70">
        <f t="shared" si="1"/>
        <v>96660</v>
      </c>
    </row>
    <row r="76" spans="1:6" ht="68.25">
      <c r="A76" s="25" t="s">
        <v>225</v>
      </c>
      <c r="B76" s="53" t="s">
        <v>121</v>
      </c>
      <c r="C76" s="68" t="s">
        <v>226</v>
      </c>
      <c r="D76" s="66">
        <v>117600</v>
      </c>
      <c r="E76" s="69">
        <f t="shared" si="2"/>
        <v>20940</v>
      </c>
      <c r="F76" s="70">
        <f t="shared" si="1"/>
        <v>96660</v>
      </c>
    </row>
    <row r="77" spans="1:6" ht="57">
      <c r="A77" s="25" t="s">
        <v>135</v>
      </c>
      <c r="B77" s="53" t="s">
        <v>121</v>
      </c>
      <c r="C77" s="68" t="s">
        <v>227</v>
      </c>
      <c r="D77" s="66">
        <v>117600</v>
      </c>
      <c r="E77" s="69">
        <f t="shared" si="2"/>
        <v>20940</v>
      </c>
      <c r="F77" s="70">
        <f t="shared" si="1"/>
        <v>96660</v>
      </c>
    </row>
    <row r="78" spans="1:6" ht="23.25">
      <c r="A78" s="25" t="s">
        <v>137</v>
      </c>
      <c r="B78" s="53" t="s">
        <v>121</v>
      </c>
      <c r="C78" s="68" t="s">
        <v>228</v>
      </c>
      <c r="D78" s="66">
        <v>117600</v>
      </c>
      <c r="E78" s="69">
        <f>E79+E80</f>
        <v>20940</v>
      </c>
      <c r="F78" s="70">
        <f t="shared" si="1"/>
        <v>96660</v>
      </c>
    </row>
    <row r="79" spans="1:6" ht="23.25">
      <c r="A79" s="25" t="s">
        <v>139</v>
      </c>
      <c r="B79" s="53" t="s">
        <v>121</v>
      </c>
      <c r="C79" s="68" t="s">
        <v>229</v>
      </c>
      <c r="D79" s="66">
        <v>90300</v>
      </c>
      <c r="E79" s="69">
        <v>17013.04</v>
      </c>
      <c r="F79" s="70">
        <f t="shared" ref="F79:F121" si="3">IF(OR(D79="-",IF(E79="-",0,E79)&gt;=IF(D79="-",0,D79)),"-",IF(D79="-",0,D79)-IF(E79="-",0,E79))</f>
        <v>73286.959999999992</v>
      </c>
    </row>
    <row r="80" spans="1:6" ht="34.5">
      <c r="A80" s="25" t="s">
        <v>143</v>
      </c>
      <c r="B80" s="53" t="s">
        <v>121</v>
      </c>
      <c r="C80" s="68" t="s">
        <v>230</v>
      </c>
      <c r="D80" s="66">
        <v>27300</v>
      </c>
      <c r="E80" s="69">
        <v>3926.96</v>
      </c>
      <c r="F80" s="70">
        <f t="shared" si="3"/>
        <v>23373.040000000001</v>
      </c>
    </row>
    <row r="81" spans="1:6" ht="23.25">
      <c r="A81" s="25" t="s">
        <v>231</v>
      </c>
      <c r="B81" s="53" t="s">
        <v>121</v>
      </c>
      <c r="C81" s="68" t="s">
        <v>232</v>
      </c>
      <c r="D81" s="66">
        <f t="shared" ref="D81:D87" si="4">D82</f>
        <v>13500</v>
      </c>
      <c r="E81" s="69">
        <f t="shared" ref="E81:E87" si="5">E82</f>
        <v>9300</v>
      </c>
      <c r="F81" s="70">
        <f t="shared" si="3"/>
        <v>4200</v>
      </c>
    </row>
    <row r="82" spans="1:6" ht="18">
      <c r="A82" s="25" t="s">
        <v>233</v>
      </c>
      <c r="B82" s="53" t="s">
        <v>121</v>
      </c>
      <c r="C82" s="68" t="s">
        <v>234</v>
      </c>
      <c r="D82" s="66">
        <f t="shared" si="4"/>
        <v>13500</v>
      </c>
      <c r="E82" s="69">
        <f t="shared" si="5"/>
        <v>9300</v>
      </c>
      <c r="F82" s="70">
        <f t="shared" si="3"/>
        <v>4200</v>
      </c>
    </row>
    <row r="83" spans="1:6" ht="45.75">
      <c r="A83" s="25" t="s">
        <v>235</v>
      </c>
      <c r="B83" s="53" t="s">
        <v>121</v>
      </c>
      <c r="C83" s="68" t="s">
        <v>236</v>
      </c>
      <c r="D83" s="66">
        <f t="shared" si="4"/>
        <v>13500</v>
      </c>
      <c r="E83" s="69">
        <f t="shared" si="5"/>
        <v>9300</v>
      </c>
      <c r="F83" s="70">
        <f t="shared" si="3"/>
        <v>4200</v>
      </c>
    </row>
    <row r="84" spans="1:6" ht="57">
      <c r="A84" s="25" t="s">
        <v>237</v>
      </c>
      <c r="B84" s="53" t="s">
        <v>121</v>
      </c>
      <c r="C84" s="68" t="s">
        <v>238</v>
      </c>
      <c r="D84" s="66">
        <f t="shared" si="4"/>
        <v>13500</v>
      </c>
      <c r="E84" s="69">
        <f t="shared" si="5"/>
        <v>9300</v>
      </c>
      <c r="F84" s="70">
        <f t="shared" si="3"/>
        <v>4200</v>
      </c>
    </row>
    <row r="85" spans="1:6" ht="79.5">
      <c r="A85" s="54" t="s">
        <v>239</v>
      </c>
      <c r="B85" s="53" t="s">
        <v>121</v>
      </c>
      <c r="C85" s="68" t="s">
        <v>240</v>
      </c>
      <c r="D85" s="66">
        <f t="shared" si="4"/>
        <v>13500</v>
      </c>
      <c r="E85" s="69">
        <f t="shared" si="5"/>
        <v>9300</v>
      </c>
      <c r="F85" s="70">
        <f t="shared" si="3"/>
        <v>4200</v>
      </c>
    </row>
    <row r="86" spans="1:6" ht="23.25">
      <c r="A86" s="25" t="s">
        <v>147</v>
      </c>
      <c r="B86" s="53" t="s">
        <v>121</v>
      </c>
      <c r="C86" s="68" t="s">
        <v>241</v>
      </c>
      <c r="D86" s="66">
        <f t="shared" si="4"/>
        <v>13500</v>
      </c>
      <c r="E86" s="69">
        <f t="shared" si="5"/>
        <v>9300</v>
      </c>
      <c r="F86" s="70">
        <f t="shared" si="3"/>
        <v>4200</v>
      </c>
    </row>
    <row r="87" spans="1:6" ht="23.25">
      <c r="A87" s="25" t="s">
        <v>149</v>
      </c>
      <c r="B87" s="53" t="s">
        <v>121</v>
      </c>
      <c r="C87" s="68" t="s">
        <v>242</v>
      </c>
      <c r="D87" s="66">
        <f t="shared" si="4"/>
        <v>13500</v>
      </c>
      <c r="E87" s="69">
        <f t="shared" si="5"/>
        <v>9300</v>
      </c>
      <c r="F87" s="70">
        <f t="shared" si="3"/>
        <v>4200</v>
      </c>
    </row>
    <row r="88" spans="1:6" ht="18">
      <c r="A88" s="25" t="s">
        <v>366</v>
      </c>
      <c r="B88" s="53" t="s">
        <v>121</v>
      </c>
      <c r="C88" s="68" t="s">
        <v>243</v>
      </c>
      <c r="D88" s="66">
        <v>13500</v>
      </c>
      <c r="E88" s="69">
        <v>9300</v>
      </c>
      <c r="F88" s="70">
        <f t="shared" si="3"/>
        <v>4200</v>
      </c>
    </row>
    <row r="89" spans="1:6" ht="18">
      <c r="A89" s="25" t="s">
        <v>244</v>
      </c>
      <c r="B89" s="53" t="s">
        <v>121</v>
      </c>
      <c r="C89" s="68" t="s">
        <v>245</v>
      </c>
      <c r="D89" s="106">
        <f>D90+D97</f>
        <v>1000100</v>
      </c>
      <c r="E89" s="107">
        <f>E90+E97</f>
        <v>207776.8</v>
      </c>
      <c r="F89" s="108">
        <f t="shared" si="3"/>
        <v>792323.2</v>
      </c>
    </row>
    <row r="90" spans="1:6" ht="18">
      <c r="A90" s="25" t="s">
        <v>246</v>
      </c>
      <c r="B90" s="53" t="s">
        <v>121</v>
      </c>
      <c r="C90" s="68" t="s">
        <v>247</v>
      </c>
      <c r="D90" s="66">
        <f t="shared" ref="D90:E95" si="6">D91</f>
        <v>993100</v>
      </c>
      <c r="E90" s="69">
        <f t="shared" si="6"/>
        <v>200776.8</v>
      </c>
      <c r="F90" s="70">
        <f t="shared" si="3"/>
        <v>792323.2</v>
      </c>
    </row>
    <row r="91" spans="1:6" ht="23.25">
      <c r="A91" s="25" t="s">
        <v>248</v>
      </c>
      <c r="B91" s="53" t="s">
        <v>121</v>
      </c>
      <c r="C91" s="68" t="s">
        <v>249</v>
      </c>
      <c r="D91" s="66">
        <f t="shared" si="6"/>
        <v>993100</v>
      </c>
      <c r="E91" s="69">
        <f t="shared" si="6"/>
        <v>200776.8</v>
      </c>
      <c r="F91" s="70">
        <f t="shared" si="3"/>
        <v>792323.2</v>
      </c>
    </row>
    <row r="92" spans="1:6" ht="45.75">
      <c r="A92" s="25" t="s">
        <v>250</v>
      </c>
      <c r="B92" s="53" t="s">
        <v>121</v>
      </c>
      <c r="C92" s="68" t="s">
        <v>251</v>
      </c>
      <c r="D92" s="66">
        <f t="shared" si="6"/>
        <v>993100</v>
      </c>
      <c r="E92" s="69">
        <f t="shared" si="6"/>
        <v>200776.8</v>
      </c>
      <c r="F92" s="70">
        <f t="shared" si="3"/>
        <v>792323.2</v>
      </c>
    </row>
    <row r="93" spans="1:6" ht="79.5">
      <c r="A93" s="54" t="s">
        <v>252</v>
      </c>
      <c r="B93" s="53" t="s">
        <v>121</v>
      </c>
      <c r="C93" s="68" t="s">
        <v>253</v>
      </c>
      <c r="D93" s="66">
        <f t="shared" si="6"/>
        <v>993100</v>
      </c>
      <c r="E93" s="69">
        <f t="shared" si="6"/>
        <v>200776.8</v>
      </c>
      <c r="F93" s="70">
        <f t="shared" si="3"/>
        <v>792323.2</v>
      </c>
    </row>
    <row r="94" spans="1:6" ht="23.25">
      <c r="A94" s="25" t="s">
        <v>147</v>
      </c>
      <c r="B94" s="53" t="s">
        <v>121</v>
      </c>
      <c r="C94" s="68" t="s">
        <v>254</v>
      </c>
      <c r="D94" s="66">
        <f t="shared" si="6"/>
        <v>993100</v>
      </c>
      <c r="E94" s="69">
        <f t="shared" si="6"/>
        <v>200776.8</v>
      </c>
      <c r="F94" s="70">
        <f t="shared" si="3"/>
        <v>792323.2</v>
      </c>
    </row>
    <row r="95" spans="1:6" ht="23.25">
      <c r="A95" s="25" t="s">
        <v>149</v>
      </c>
      <c r="B95" s="53" t="s">
        <v>121</v>
      </c>
      <c r="C95" s="68" t="s">
        <v>255</v>
      </c>
      <c r="D95" s="66">
        <f t="shared" si="6"/>
        <v>993100</v>
      </c>
      <c r="E95" s="69">
        <f t="shared" si="6"/>
        <v>200776.8</v>
      </c>
      <c r="F95" s="70">
        <f t="shared" si="3"/>
        <v>792323.2</v>
      </c>
    </row>
    <row r="96" spans="1:6" ht="18">
      <c r="A96" s="25" t="s">
        <v>367</v>
      </c>
      <c r="B96" s="53" t="s">
        <v>121</v>
      </c>
      <c r="C96" s="68" t="s">
        <v>256</v>
      </c>
      <c r="D96" s="66">
        <v>993100</v>
      </c>
      <c r="E96" s="69">
        <v>200776.8</v>
      </c>
      <c r="F96" s="70">
        <f t="shared" si="3"/>
        <v>792323.2</v>
      </c>
    </row>
    <row r="97" spans="1:6" ht="18">
      <c r="A97" s="25" t="s">
        <v>404</v>
      </c>
      <c r="B97" s="53" t="s">
        <v>121</v>
      </c>
      <c r="C97" s="68" t="s">
        <v>405</v>
      </c>
      <c r="D97" s="66">
        <f t="shared" ref="D97:E102" si="7">D98</f>
        <v>7000</v>
      </c>
      <c r="E97" s="69">
        <f t="shared" si="7"/>
        <v>7000</v>
      </c>
      <c r="F97" s="70" t="s">
        <v>43</v>
      </c>
    </row>
    <row r="98" spans="1:6" ht="34.5">
      <c r="A98" s="25" t="s">
        <v>155</v>
      </c>
      <c r="B98" s="53" t="s">
        <v>121</v>
      </c>
      <c r="C98" s="68" t="s">
        <v>403</v>
      </c>
      <c r="D98" s="66">
        <f t="shared" si="7"/>
        <v>7000</v>
      </c>
      <c r="E98" s="69">
        <f t="shared" si="7"/>
        <v>7000</v>
      </c>
      <c r="F98" s="70" t="s">
        <v>43</v>
      </c>
    </row>
    <row r="99" spans="1:6" ht="18">
      <c r="A99" s="25" t="s">
        <v>157</v>
      </c>
      <c r="B99" s="53" t="s">
        <v>121</v>
      </c>
      <c r="C99" s="68" t="s">
        <v>402</v>
      </c>
      <c r="D99" s="66">
        <f t="shared" si="7"/>
        <v>7000</v>
      </c>
      <c r="E99" s="69">
        <f t="shared" si="7"/>
        <v>7000</v>
      </c>
      <c r="F99" s="70" t="s">
        <v>43</v>
      </c>
    </row>
    <row r="100" spans="1:6" ht="76.5" customHeight="1">
      <c r="A100" s="25" t="s">
        <v>401</v>
      </c>
      <c r="B100" s="53" t="s">
        <v>121</v>
      </c>
      <c r="C100" s="68" t="s">
        <v>400</v>
      </c>
      <c r="D100" s="66">
        <f t="shared" si="7"/>
        <v>7000</v>
      </c>
      <c r="E100" s="69">
        <f t="shared" si="7"/>
        <v>7000</v>
      </c>
      <c r="F100" s="70" t="s">
        <v>43</v>
      </c>
    </row>
    <row r="101" spans="1:6" ht="23.25">
      <c r="A101" s="25" t="s">
        <v>147</v>
      </c>
      <c r="B101" s="53" t="s">
        <v>121</v>
      </c>
      <c r="C101" s="68" t="s">
        <v>399</v>
      </c>
      <c r="D101" s="66">
        <f t="shared" si="7"/>
        <v>7000</v>
      </c>
      <c r="E101" s="69">
        <f t="shared" si="7"/>
        <v>7000</v>
      </c>
      <c r="F101" s="70" t="s">
        <v>43</v>
      </c>
    </row>
    <row r="102" spans="1:6" ht="23.25">
      <c r="A102" s="25" t="s">
        <v>149</v>
      </c>
      <c r="B102" s="53" t="s">
        <v>121</v>
      </c>
      <c r="C102" s="68" t="s">
        <v>398</v>
      </c>
      <c r="D102" s="66">
        <f t="shared" si="7"/>
        <v>7000</v>
      </c>
      <c r="E102" s="69">
        <f t="shared" si="7"/>
        <v>7000</v>
      </c>
      <c r="F102" s="70" t="s">
        <v>43</v>
      </c>
    </row>
    <row r="103" spans="1:6" ht="18">
      <c r="A103" s="25" t="s">
        <v>367</v>
      </c>
      <c r="B103" s="53" t="s">
        <v>121</v>
      </c>
      <c r="C103" s="68" t="s">
        <v>392</v>
      </c>
      <c r="D103" s="66">
        <v>7000</v>
      </c>
      <c r="E103" s="69">
        <v>7000</v>
      </c>
      <c r="F103" s="70" t="s">
        <v>43</v>
      </c>
    </row>
    <row r="104" spans="1:6" ht="18">
      <c r="A104" s="25" t="s">
        <v>257</v>
      </c>
      <c r="B104" s="53" t="s">
        <v>121</v>
      </c>
      <c r="C104" s="68" t="s">
        <v>258</v>
      </c>
      <c r="D104" s="66">
        <f>D105</f>
        <v>686400</v>
      </c>
      <c r="E104" s="69">
        <f t="shared" ref="E104:E113" si="8">E105</f>
        <v>296547.55</v>
      </c>
      <c r="F104" s="70">
        <f t="shared" si="3"/>
        <v>389852.45</v>
      </c>
    </row>
    <row r="105" spans="1:6" ht="18">
      <c r="A105" s="25" t="s">
        <v>259</v>
      </c>
      <c r="B105" s="53" t="s">
        <v>121</v>
      </c>
      <c r="C105" s="68" t="s">
        <v>260</v>
      </c>
      <c r="D105" s="66">
        <f>D106</f>
        <v>686400</v>
      </c>
      <c r="E105" s="69">
        <f t="shared" si="8"/>
        <v>296547.55</v>
      </c>
      <c r="F105" s="70">
        <f t="shared" si="3"/>
        <v>389852.45</v>
      </c>
    </row>
    <row r="106" spans="1:6" ht="34.5">
      <c r="A106" s="25" t="s">
        <v>261</v>
      </c>
      <c r="B106" s="53" t="s">
        <v>121</v>
      </c>
      <c r="C106" s="68" t="s">
        <v>262</v>
      </c>
      <c r="D106" s="66">
        <f>D107</f>
        <v>686400</v>
      </c>
      <c r="E106" s="69">
        <f t="shared" si="8"/>
        <v>296547.55</v>
      </c>
      <c r="F106" s="70">
        <f t="shared" si="3"/>
        <v>389852.45</v>
      </c>
    </row>
    <row r="107" spans="1:6" ht="57">
      <c r="A107" s="25" t="s">
        <v>263</v>
      </c>
      <c r="B107" s="53" t="s">
        <v>121</v>
      </c>
      <c r="C107" s="68" t="s">
        <v>264</v>
      </c>
      <c r="D107" s="66">
        <f>D108+D112</f>
        <v>686400</v>
      </c>
      <c r="E107" s="69">
        <f>E112</f>
        <v>296547.55</v>
      </c>
      <c r="F107" s="70">
        <f t="shared" si="3"/>
        <v>389852.45</v>
      </c>
    </row>
    <row r="108" spans="1:6" ht="79.5">
      <c r="A108" s="25" t="s">
        <v>397</v>
      </c>
      <c r="B108" s="53" t="s">
        <v>121</v>
      </c>
      <c r="C108" s="68" t="s">
        <v>396</v>
      </c>
      <c r="D108" s="66">
        <f>D109</f>
        <v>20000</v>
      </c>
      <c r="E108" s="69" t="s">
        <v>43</v>
      </c>
      <c r="F108" s="70">
        <f>F109</f>
        <v>20000</v>
      </c>
    </row>
    <row r="109" spans="1:6" ht="23.25">
      <c r="A109" s="25" t="s">
        <v>147</v>
      </c>
      <c r="B109" s="53" t="s">
        <v>121</v>
      </c>
      <c r="C109" s="68" t="s">
        <v>395</v>
      </c>
      <c r="D109" s="66">
        <f>D110</f>
        <v>20000</v>
      </c>
      <c r="E109" s="69" t="s">
        <v>43</v>
      </c>
      <c r="F109" s="70">
        <f>F110</f>
        <v>20000</v>
      </c>
    </row>
    <row r="110" spans="1:6" ht="23.25">
      <c r="A110" s="25" t="s">
        <v>149</v>
      </c>
      <c r="B110" s="53" t="s">
        <v>121</v>
      </c>
      <c r="C110" s="68" t="s">
        <v>394</v>
      </c>
      <c r="D110" s="66">
        <f>D111</f>
        <v>20000</v>
      </c>
      <c r="E110" s="69" t="s">
        <v>43</v>
      </c>
      <c r="F110" s="70">
        <f>F111</f>
        <v>20000</v>
      </c>
    </row>
    <row r="111" spans="1:6" ht="18">
      <c r="A111" s="25" t="s">
        <v>367</v>
      </c>
      <c r="B111" s="53" t="s">
        <v>121</v>
      </c>
      <c r="C111" s="68" t="s">
        <v>393</v>
      </c>
      <c r="D111" s="106">
        <v>20000</v>
      </c>
      <c r="E111" s="107" t="s">
        <v>43</v>
      </c>
      <c r="F111" s="108">
        <f>D111</f>
        <v>20000</v>
      </c>
    </row>
    <row r="112" spans="1:6" ht="79.5">
      <c r="A112" s="54" t="s">
        <v>265</v>
      </c>
      <c r="B112" s="53" t="s">
        <v>121</v>
      </c>
      <c r="C112" s="68" t="s">
        <v>266</v>
      </c>
      <c r="D112" s="66">
        <v>666400</v>
      </c>
      <c r="E112" s="69">
        <f t="shared" si="8"/>
        <v>296547.55</v>
      </c>
      <c r="F112" s="70">
        <f t="shared" si="3"/>
        <v>369852.45</v>
      </c>
    </row>
    <row r="113" spans="1:6" ht="23.25">
      <c r="A113" s="25" t="s">
        <v>147</v>
      </c>
      <c r="B113" s="53" t="s">
        <v>121</v>
      </c>
      <c r="C113" s="68" t="s">
        <v>267</v>
      </c>
      <c r="D113" s="66">
        <v>666400</v>
      </c>
      <c r="E113" s="69">
        <f t="shared" si="8"/>
        <v>296547.55</v>
      </c>
      <c r="F113" s="70">
        <f t="shared" si="3"/>
        <v>369852.45</v>
      </c>
    </row>
    <row r="114" spans="1:6" ht="23.25">
      <c r="A114" s="25" t="s">
        <v>149</v>
      </c>
      <c r="B114" s="53" t="s">
        <v>121</v>
      </c>
      <c r="C114" s="68" t="s">
        <v>268</v>
      </c>
      <c r="D114" s="66">
        <v>666400</v>
      </c>
      <c r="E114" s="69">
        <f>E115+E116</f>
        <v>296547.55</v>
      </c>
      <c r="F114" s="70">
        <f t="shared" si="3"/>
        <v>369852.45</v>
      </c>
    </row>
    <row r="115" spans="1:6" ht="18">
      <c r="A115" s="25" t="s">
        <v>367</v>
      </c>
      <c r="B115" s="53" t="s">
        <v>121</v>
      </c>
      <c r="C115" s="68" t="s">
        <v>269</v>
      </c>
      <c r="D115" s="66">
        <v>90000</v>
      </c>
      <c r="E115" s="69">
        <v>90000</v>
      </c>
      <c r="F115" s="70" t="str">
        <f t="shared" si="3"/>
        <v>-</v>
      </c>
    </row>
    <row r="116" spans="1:6" ht="18">
      <c r="A116" s="25" t="s">
        <v>153</v>
      </c>
      <c r="B116" s="53" t="s">
        <v>121</v>
      </c>
      <c r="C116" s="68" t="s">
        <v>270</v>
      </c>
      <c r="D116" s="66">
        <v>576400</v>
      </c>
      <c r="E116" s="69">
        <v>206547.55</v>
      </c>
      <c r="F116" s="70">
        <f t="shared" si="3"/>
        <v>369852.45</v>
      </c>
    </row>
    <row r="117" spans="1:6" ht="18">
      <c r="A117" s="25" t="s">
        <v>271</v>
      </c>
      <c r="B117" s="53" t="s">
        <v>121</v>
      </c>
      <c r="C117" s="68" t="s">
        <v>272</v>
      </c>
      <c r="D117" s="66">
        <v>17000</v>
      </c>
      <c r="E117" s="69" t="s">
        <v>43</v>
      </c>
      <c r="F117" s="70">
        <f t="shared" si="3"/>
        <v>17000</v>
      </c>
    </row>
    <row r="118" spans="1:6" ht="23.25">
      <c r="A118" s="25" t="s">
        <v>273</v>
      </c>
      <c r="B118" s="53" t="s">
        <v>121</v>
      </c>
      <c r="C118" s="68" t="s">
        <v>274</v>
      </c>
      <c r="D118" s="66">
        <v>17000</v>
      </c>
      <c r="E118" s="69" t="s">
        <v>43</v>
      </c>
      <c r="F118" s="70">
        <f t="shared" si="3"/>
        <v>17000</v>
      </c>
    </row>
    <row r="119" spans="1:6" ht="23.25">
      <c r="A119" s="25" t="s">
        <v>197</v>
      </c>
      <c r="B119" s="53" t="s">
        <v>121</v>
      </c>
      <c r="C119" s="68" t="s">
        <v>275</v>
      </c>
      <c r="D119" s="66">
        <v>17000</v>
      </c>
      <c r="E119" s="69" t="s">
        <v>43</v>
      </c>
      <c r="F119" s="70">
        <f t="shared" si="3"/>
        <v>17000</v>
      </c>
    </row>
    <row r="120" spans="1:6" ht="68.25">
      <c r="A120" s="54" t="s">
        <v>199</v>
      </c>
      <c r="B120" s="53" t="s">
        <v>121</v>
      </c>
      <c r="C120" s="68" t="s">
        <v>276</v>
      </c>
      <c r="D120" s="66">
        <v>17000</v>
      </c>
      <c r="E120" s="69" t="s">
        <v>43</v>
      </c>
      <c r="F120" s="70">
        <f t="shared" si="3"/>
        <v>17000</v>
      </c>
    </row>
    <row r="121" spans="1:6" ht="102">
      <c r="A121" s="54" t="s">
        <v>277</v>
      </c>
      <c r="B121" s="53" t="s">
        <v>121</v>
      </c>
      <c r="C121" s="68" t="s">
        <v>278</v>
      </c>
      <c r="D121" s="66">
        <v>17000</v>
      </c>
      <c r="E121" s="69" t="s">
        <v>43</v>
      </c>
      <c r="F121" s="70">
        <f t="shared" si="3"/>
        <v>17000</v>
      </c>
    </row>
    <row r="122" spans="1:6" ht="23.25">
      <c r="A122" s="25" t="s">
        <v>147</v>
      </c>
      <c r="B122" s="53" t="s">
        <v>121</v>
      </c>
      <c r="C122" s="68" t="s">
        <v>279</v>
      </c>
      <c r="D122" s="66">
        <v>17000</v>
      </c>
      <c r="E122" s="69" t="s">
        <v>43</v>
      </c>
      <c r="F122" s="70">
        <f t="shared" ref="F122:F148" si="9">IF(OR(D122="-",IF(E122="-",0,E122)&gt;=IF(D122="-",0,D122)),"-",IF(D122="-",0,D122)-IF(E122="-",0,E122))</f>
        <v>17000</v>
      </c>
    </row>
    <row r="123" spans="1:6" ht="23.25">
      <c r="A123" s="25" t="s">
        <v>149</v>
      </c>
      <c r="B123" s="53" t="s">
        <v>121</v>
      </c>
      <c r="C123" s="68" t="s">
        <v>280</v>
      </c>
      <c r="D123" s="66">
        <v>17000</v>
      </c>
      <c r="E123" s="69" t="s">
        <v>43</v>
      </c>
      <c r="F123" s="70">
        <f t="shared" si="9"/>
        <v>17000</v>
      </c>
    </row>
    <row r="124" spans="1:6" ht="18">
      <c r="A124" s="25" t="s">
        <v>367</v>
      </c>
      <c r="B124" s="53" t="s">
        <v>121</v>
      </c>
      <c r="C124" s="68" t="s">
        <v>281</v>
      </c>
      <c r="D124" s="66">
        <v>17000</v>
      </c>
      <c r="E124" s="69" t="s">
        <v>43</v>
      </c>
      <c r="F124" s="70">
        <f t="shared" si="9"/>
        <v>17000</v>
      </c>
    </row>
    <row r="125" spans="1:6" ht="18">
      <c r="A125" s="25" t="s">
        <v>282</v>
      </c>
      <c r="B125" s="53" t="s">
        <v>121</v>
      </c>
      <c r="C125" s="68" t="s">
        <v>283</v>
      </c>
      <c r="D125" s="66">
        <v>2141800</v>
      </c>
      <c r="E125" s="69">
        <f t="shared" ref="E125:E131" si="10">E126</f>
        <v>497938.95</v>
      </c>
      <c r="F125" s="70">
        <f t="shared" si="9"/>
        <v>1643861.05</v>
      </c>
    </row>
    <row r="126" spans="1:6" ht="18">
      <c r="A126" s="25" t="s">
        <v>284</v>
      </c>
      <c r="B126" s="53" t="s">
        <v>121</v>
      </c>
      <c r="C126" s="68" t="s">
        <v>285</v>
      </c>
      <c r="D126" s="66">
        <v>2141800</v>
      </c>
      <c r="E126" s="69">
        <f t="shared" si="10"/>
        <v>497938.95</v>
      </c>
      <c r="F126" s="70">
        <f t="shared" si="9"/>
        <v>1643861.05</v>
      </c>
    </row>
    <row r="127" spans="1:6" ht="23.25">
      <c r="A127" s="25" t="s">
        <v>286</v>
      </c>
      <c r="B127" s="53" t="s">
        <v>121</v>
      </c>
      <c r="C127" s="68" t="s">
        <v>287</v>
      </c>
      <c r="D127" s="66">
        <v>2141800</v>
      </c>
      <c r="E127" s="69">
        <f t="shared" si="10"/>
        <v>497938.95</v>
      </c>
      <c r="F127" s="70">
        <f t="shared" si="9"/>
        <v>1643861.05</v>
      </c>
    </row>
    <row r="128" spans="1:6" ht="34.5">
      <c r="A128" s="25" t="s">
        <v>288</v>
      </c>
      <c r="B128" s="53" t="s">
        <v>121</v>
      </c>
      <c r="C128" s="68" t="s">
        <v>289</v>
      </c>
      <c r="D128" s="66">
        <v>2141800</v>
      </c>
      <c r="E128" s="69">
        <f t="shared" si="10"/>
        <v>497938.95</v>
      </c>
      <c r="F128" s="70">
        <f t="shared" si="9"/>
        <v>1643861.05</v>
      </c>
    </row>
    <row r="129" spans="1:6" ht="57">
      <c r="A129" s="25" t="s">
        <v>290</v>
      </c>
      <c r="B129" s="53" t="s">
        <v>121</v>
      </c>
      <c r="C129" s="68" t="s">
        <v>291</v>
      </c>
      <c r="D129" s="66">
        <v>2141800</v>
      </c>
      <c r="E129" s="69">
        <f t="shared" si="10"/>
        <v>497938.95</v>
      </c>
      <c r="F129" s="70">
        <f t="shared" si="9"/>
        <v>1643861.05</v>
      </c>
    </row>
    <row r="130" spans="1:6" ht="23.25">
      <c r="A130" s="25" t="s">
        <v>292</v>
      </c>
      <c r="B130" s="53" t="s">
        <v>121</v>
      </c>
      <c r="C130" s="68" t="s">
        <v>293</v>
      </c>
      <c r="D130" s="66">
        <v>2141800</v>
      </c>
      <c r="E130" s="69">
        <f t="shared" si="10"/>
        <v>497938.95</v>
      </c>
      <c r="F130" s="70">
        <f t="shared" si="9"/>
        <v>1643861.05</v>
      </c>
    </row>
    <row r="131" spans="1:6" ht="18">
      <c r="A131" s="25" t="s">
        <v>294</v>
      </c>
      <c r="B131" s="53" t="s">
        <v>121</v>
      </c>
      <c r="C131" s="68" t="s">
        <v>295</v>
      </c>
      <c r="D131" s="66">
        <v>2141800</v>
      </c>
      <c r="E131" s="69">
        <f t="shared" si="10"/>
        <v>497938.95</v>
      </c>
      <c r="F131" s="70">
        <f t="shared" si="9"/>
        <v>1643861.05</v>
      </c>
    </row>
    <row r="132" spans="1:6" ht="45.75">
      <c r="A132" s="25" t="s">
        <v>296</v>
      </c>
      <c r="B132" s="53" t="s">
        <v>121</v>
      </c>
      <c r="C132" s="68" t="s">
        <v>297</v>
      </c>
      <c r="D132" s="66">
        <v>2141800</v>
      </c>
      <c r="E132" s="69">
        <v>497938.95</v>
      </c>
      <c r="F132" s="70">
        <f t="shared" si="9"/>
        <v>1643861.05</v>
      </c>
    </row>
    <row r="133" spans="1:6" ht="18">
      <c r="A133" s="25" t="s">
        <v>298</v>
      </c>
      <c r="B133" s="53" t="s">
        <v>121</v>
      </c>
      <c r="C133" s="68" t="s">
        <v>299</v>
      </c>
      <c r="D133" s="66">
        <v>412800</v>
      </c>
      <c r="E133" s="69">
        <f t="shared" ref="E133:E139" si="11">E134</f>
        <v>65176.3</v>
      </c>
      <c r="F133" s="70">
        <f t="shared" si="9"/>
        <v>347623.7</v>
      </c>
    </row>
    <row r="134" spans="1:6" ht="18">
      <c r="A134" s="25" t="s">
        <v>300</v>
      </c>
      <c r="B134" s="53" t="s">
        <v>121</v>
      </c>
      <c r="C134" s="68" t="s">
        <v>301</v>
      </c>
      <c r="D134" s="66">
        <v>412800</v>
      </c>
      <c r="E134" s="69">
        <f t="shared" si="11"/>
        <v>65176.3</v>
      </c>
      <c r="F134" s="70">
        <f t="shared" si="9"/>
        <v>347623.7</v>
      </c>
    </row>
    <row r="135" spans="1:6" ht="23.25">
      <c r="A135" s="25" t="s">
        <v>197</v>
      </c>
      <c r="B135" s="53" t="s">
        <v>121</v>
      </c>
      <c r="C135" s="68" t="s">
        <v>302</v>
      </c>
      <c r="D135" s="66">
        <v>412800</v>
      </c>
      <c r="E135" s="69">
        <f t="shared" si="11"/>
        <v>65176.3</v>
      </c>
      <c r="F135" s="70">
        <f t="shared" si="9"/>
        <v>347623.7</v>
      </c>
    </row>
    <row r="136" spans="1:6" ht="68.25">
      <c r="A136" s="54" t="s">
        <v>388</v>
      </c>
      <c r="B136" s="53" t="s">
        <v>121</v>
      </c>
      <c r="C136" s="68" t="s">
        <v>303</v>
      </c>
      <c r="D136" s="66">
        <v>412800</v>
      </c>
      <c r="E136" s="69">
        <f t="shared" si="11"/>
        <v>65176.3</v>
      </c>
      <c r="F136" s="70">
        <f t="shared" si="9"/>
        <v>347623.7</v>
      </c>
    </row>
    <row r="137" spans="1:6" ht="113.25">
      <c r="A137" s="54" t="s">
        <v>387</v>
      </c>
      <c r="B137" s="53" t="s">
        <v>121</v>
      </c>
      <c r="C137" s="68" t="s">
        <v>304</v>
      </c>
      <c r="D137" s="66">
        <v>412800</v>
      </c>
      <c r="E137" s="69">
        <f t="shared" si="11"/>
        <v>65176.3</v>
      </c>
      <c r="F137" s="70">
        <f t="shared" si="9"/>
        <v>347623.7</v>
      </c>
    </row>
    <row r="138" spans="1:6" ht="18">
      <c r="A138" s="25" t="s">
        <v>305</v>
      </c>
      <c r="B138" s="53" t="s">
        <v>121</v>
      </c>
      <c r="C138" s="68" t="s">
        <v>306</v>
      </c>
      <c r="D138" s="66">
        <v>412800</v>
      </c>
      <c r="E138" s="69">
        <f t="shared" si="11"/>
        <v>65176.3</v>
      </c>
      <c r="F138" s="70">
        <f t="shared" si="9"/>
        <v>347623.7</v>
      </c>
    </row>
    <row r="139" spans="1:6" ht="18">
      <c r="A139" s="25" t="s">
        <v>307</v>
      </c>
      <c r="B139" s="53" t="s">
        <v>121</v>
      </c>
      <c r="C139" s="68" t="s">
        <v>308</v>
      </c>
      <c r="D139" s="66">
        <v>412800</v>
      </c>
      <c r="E139" s="69">
        <f t="shared" si="11"/>
        <v>65176.3</v>
      </c>
      <c r="F139" s="70">
        <f t="shared" si="9"/>
        <v>347623.7</v>
      </c>
    </row>
    <row r="140" spans="1:6" ht="18">
      <c r="A140" s="25" t="s">
        <v>309</v>
      </c>
      <c r="B140" s="53" t="s">
        <v>121</v>
      </c>
      <c r="C140" s="68" t="s">
        <v>310</v>
      </c>
      <c r="D140" s="66">
        <v>412800</v>
      </c>
      <c r="E140" s="69">
        <v>65176.3</v>
      </c>
      <c r="F140" s="70">
        <f t="shared" si="9"/>
        <v>347623.7</v>
      </c>
    </row>
    <row r="141" spans="1:6" ht="18">
      <c r="A141" s="25" t="s">
        <v>311</v>
      </c>
      <c r="B141" s="53" t="s">
        <v>121</v>
      </c>
      <c r="C141" s="68" t="s">
        <v>312</v>
      </c>
      <c r="D141" s="66">
        <v>1000</v>
      </c>
      <c r="E141" s="69" t="s">
        <v>43</v>
      </c>
      <c r="F141" s="70">
        <f t="shared" si="9"/>
        <v>1000</v>
      </c>
    </row>
    <row r="142" spans="1:6" ht="18">
      <c r="A142" s="25" t="s">
        <v>313</v>
      </c>
      <c r="B142" s="53" t="s">
        <v>121</v>
      </c>
      <c r="C142" s="68" t="s">
        <v>314</v>
      </c>
      <c r="D142" s="66">
        <v>1000</v>
      </c>
      <c r="E142" s="69" t="s">
        <v>43</v>
      </c>
      <c r="F142" s="70">
        <f t="shared" si="9"/>
        <v>1000</v>
      </c>
    </row>
    <row r="143" spans="1:6" ht="34.5">
      <c r="A143" s="25" t="s">
        <v>315</v>
      </c>
      <c r="B143" s="53" t="s">
        <v>121</v>
      </c>
      <c r="C143" s="68" t="s">
        <v>316</v>
      </c>
      <c r="D143" s="66">
        <v>1000</v>
      </c>
      <c r="E143" s="69" t="s">
        <v>43</v>
      </c>
      <c r="F143" s="70">
        <f t="shared" si="9"/>
        <v>1000</v>
      </c>
    </row>
    <row r="144" spans="1:6" ht="45.75">
      <c r="A144" s="25" t="s">
        <v>317</v>
      </c>
      <c r="B144" s="53" t="s">
        <v>121</v>
      </c>
      <c r="C144" s="68" t="s">
        <v>318</v>
      </c>
      <c r="D144" s="66">
        <v>1000</v>
      </c>
      <c r="E144" s="69" t="s">
        <v>43</v>
      </c>
      <c r="F144" s="70">
        <f t="shared" si="9"/>
        <v>1000</v>
      </c>
    </row>
    <row r="145" spans="1:6" ht="57">
      <c r="A145" s="25" t="s">
        <v>319</v>
      </c>
      <c r="B145" s="53" t="s">
        <v>121</v>
      </c>
      <c r="C145" s="68" t="s">
        <v>320</v>
      </c>
      <c r="D145" s="66">
        <v>1000</v>
      </c>
      <c r="E145" s="69" t="s">
        <v>43</v>
      </c>
      <c r="F145" s="70">
        <f t="shared" si="9"/>
        <v>1000</v>
      </c>
    </row>
    <row r="146" spans="1:6" ht="23.25">
      <c r="A146" s="25" t="s">
        <v>147</v>
      </c>
      <c r="B146" s="53" t="s">
        <v>121</v>
      </c>
      <c r="C146" s="68" t="s">
        <v>321</v>
      </c>
      <c r="D146" s="66">
        <v>1000</v>
      </c>
      <c r="E146" s="69" t="s">
        <v>43</v>
      </c>
      <c r="F146" s="70">
        <f t="shared" si="9"/>
        <v>1000</v>
      </c>
    </row>
    <row r="147" spans="1:6" ht="23.25">
      <c r="A147" s="25" t="s">
        <v>149</v>
      </c>
      <c r="B147" s="53" t="s">
        <v>121</v>
      </c>
      <c r="C147" s="68" t="s">
        <v>322</v>
      </c>
      <c r="D147" s="66">
        <v>1000</v>
      </c>
      <c r="E147" s="69" t="s">
        <v>43</v>
      </c>
      <c r="F147" s="70">
        <f t="shared" si="9"/>
        <v>1000</v>
      </c>
    </row>
    <row r="148" spans="1:6" ht="18">
      <c r="A148" s="25" t="s">
        <v>367</v>
      </c>
      <c r="B148" s="53" t="s">
        <v>121</v>
      </c>
      <c r="C148" s="68" t="s">
        <v>323</v>
      </c>
      <c r="D148" s="66">
        <v>1000</v>
      </c>
      <c r="E148" s="69" t="s">
        <v>43</v>
      </c>
      <c r="F148" s="70">
        <f t="shared" si="9"/>
        <v>1000</v>
      </c>
    </row>
    <row r="149" spans="1:6" ht="9" customHeight="1">
      <c r="A149" s="55"/>
      <c r="B149" s="56"/>
      <c r="C149" s="71"/>
      <c r="D149" s="72"/>
      <c r="E149" s="73"/>
      <c r="F149" s="73"/>
    </row>
    <row r="150" spans="1:6" ht="21.75" customHeight="1">
      <c r="A150" s="57" t="s">
        <v>324</v>
      </c>
      <c r="B150" s="58" t="s">
        <v>325</v>
      </c>
      <c r="C150" s="74" t="s">
        <v>122</v>
      </c>
      <c r="D150" s="75">
        <v>15000</v>
      </c>
      <c r="E150" s="75">
        <f>Доходы!E19-Расходы!E13</f>
        <v>302482.59000000032</v>
      </c>
      <c r="F150" s="76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327</v>
      </c>
      <c r="B1" s="134"/>
      <c r="C1" s="134"/>
      <c r="D1" s="134"/>
      <c r="E1" s="134"/>
      <c r="F1" s="134"/>
    </row>
    <row r="2" spans="1:6" ht="13.15" customHeight="1">
      <c r="A2" s="121" t="s">
        <v>328</v>
      </c>
      <c r="B2" s="121"/>
      <c r="C2" s="121"/>
      <c r="D2" s="121"/>
      <c r="E2" s="121"/>
      <c r="F2" s="121"/>
    </row>
    <row r="3" spans="1:6" ht="9" customHeight="1">
      <c r="A3" s="5"/>
      <c r="B3" s="59"/>
      <c r="C3" s="36"/>
      <c r="D3" s="10"/>
      <c r="E3" s="10"/>
      <c r="F3" s="36"/>
    </row>
    <row r="4" spans="1:6" ht="13.9" customHeight="1">
      <c r="A4" s="115" t="s">
        <v>21</v>
      </c>
      <c r="B4" s="109" t="s">
        <v>22</v>
      </c>
      <c r="C4" s="126" t="s">
        <v>329</v>
      </c>
      <c r="D4" s="112" t="s">
        <v>24</v>
      </c>
      <c r="E4" s="112" t="s">
        <v>25</v>
      </c>
      <c r="F4" s="118" t="s">
        <v>26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5"/>
      <c r="D10" s="114"/>
      <c r="E10" s="114"/>
      <c r="F10" s="12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3" t="s">
        <v>28</v>
      </c>
      <c r="F11" s="24" t="s">
        <v>29</v>
      </c>
    </row>
    <row r="12" spans="1:6" ht="26.25">
      <c r="A12" s="80" t="s">
        <v>368</v>
      </c>
      <c r="B12" s="81" t="s">
        <v>330</v>
      </c>
      <c r="C12" s="82" t="s">
        <v>122</v>
      </c>
      <c r="D12" s="83">
        <f>D18</f>
        <v>-15000</v>
      </c>
      <c r="E12" s="84">
        <f>E18</f>
        <v>-302482.59000000032</v>
      </c>
      <c r="F12" s="85">
        <f>E12</f>
        <v>-302482.59000000032</v>
      </c>
    </row>
    <row r="13" spans="1:6" ht="15">
      <c r="A13" s="86" t="s">
        <v>33</v>
      </c>
      <c r="B13" s="87"/>
      <c r="C13" s="88"/>
      <c r="D13" s="89"/>
      <c r="E13" s="89"/>
      <c r="F13" s="90"/>
    </row>
    <row r="14" spans="1:6" ht="26.25">
      <c r="A14" s="91" t="s">
        <v>331</v>
      </c>
      <c r="B14" s="92" t="s">
        <v>332</v>
      </c>
      <c r="C14" s="93" t="s">
        <v>122</v>
      </c>
      <c r="D14" s="94" t="s">
        <v>43</v>
      </c>
      <c r="E14" s="94" t="s">
        <v>43</v>
      </c>
      <c r="F14" s="95" t="s">
        <v>43</v>
      </c>
    </row>
    <row r="15" spans="1:6" ht="15">
      <c r="A15" s="86" t="s">
        <v>333</v>
      </c>
      <c r="B15" s="87"/>
      <c r="C15" s="88"/>
      <c r="D15" s="89"/>
      <c r="E15" s="89"/>
      <c r="F15" s="90"/>
    </row>
    <row r="16" spans="1:6" ht="26.25">
      <c r="A16" s="91" t="s">
        <v>334</v>
      </c>
      <c r="B16" s="92" t="s">
        <v>335</v>
      </c>
      <c r="C16" s="93" t="s">
        <v>122</v>
      </c>
      <c r="D16" s="94" t="s">
        <v>43</v>
      </c>
      <c r="E16" s="94" t="s">
        <v>43</v>
      </c>
      <c r="F16" s="95" t="s">
        <v>43</v>
      </c>
    </row>
    <row r="17" spans="1:6" ht="15">
      <c r="A17" s="86" t="s">
        <v>333</v>
      </c>
      <c r="B17" s="87"/>
      <c r="C17" s="88"/>
      <c r="D17" s="89"/>
      <c r="E17" s="89"/>
      <c r="F17" s="90"/>
    </row>
    <row r="18" spans="1:6" ht="15.75">
      <c r="A18" s="80" t="s">
        <v>336</v>
      </c>
      <c r="B18" s="81" t="s">
        <v>337</v>
      </c>
      <c r="C18" s="82" t="s">
        <v>369</v>
      </c>
      <c r="D18" s="83">
        <f>D19</f>
        <v>-15000</v>
      </c>
      <c r="E18" s="84">
        <f>E19</f>
        <v>-302482.59000000032</v>
      </c>
      <c r="F18" s="85">
        <f>E18</f>
        <v>-302482.59000000032</v>
      </c>
    </row>
    <row r="19" spans="1:6" ht="26.25">
      <c r="A19" s="80" t="s">
        <v>338</v>
      </c>
      <c r="B19" s="81" t="s">
        <v>337</v>
      </c>
      <c r="C19" s="82" t="s">
        <v>370</v>
      </c>
      <c r="D19" s="84">
        <v>-15000</v>
      </c>
      <c r="E19" s="84">
        <f>E20+E24</f>
        <v>-302482.59000000032</v>
      </c>
      <c r="F19" s="85">
        <f>E19</f>
        <v>-302482.59000000032</v>
      </c>
    </row>
    <row r="20" spans="1:6" ht="26.25">
      <c r="A20" s="80" t="s">
        <v>371</v>
      </c>
      <c r="B20" s="81" t="s">
        <v>339</v>
      </c>
      <c r="C20" s="82" t="s">
        <v>340</v>
      </c>
      <c r="D20" s="84">
        <f t="shared" ref="D20:E22" si="0">D21</f>
        <v>-11349500</v>
      </c>
      <c r="E20" s="84">
        <f t="shared" si="0"/>
        <v>-2737028.64</v>
      </c>
      <c r="F20" s="85" t="s">
        <v>326</v>
      </c>
    </row>
    <row r="21" spans="1:6" ht="25.5">
      <c r="A21" s="96" t="s">
        <v>372</v>
      </c>
      <c r="B21" s="97" t="s">
        <v>339</v>
      </c>
      <c r="C21" s="98" t="s">
        <v>373</v>
      </c>
      <c r="D21" s="99">
        <f t="shared" si="0"/>
        <v>-11349500</v>
      </c>
      <c r="E21" s="99">
        <f t="shared" si="0"/>
        <v>-2737028.64</v>
      </c>
      <c r="F21" s="100" t="s">
        <v>326</v>
      </c>
    </row>
    <row r="22" spans="1:6" ht="25.5">
      <c r="A22" s="96" t="s">
        <v>374</v>
      </c>
      <c r="B22" s="97" t="s">
        <v>339</v>
      </c>
      <c r="C22" s="98" t="s">
        <v>375</v>
      </c>
      <c r="D22" s="99">
        <f t="shared" si="0"/>
        <v>-11349500</v>
      </c>
      <c r="E22" s="99">
        <f t="shared" si="0"/>
        <v>-2737028.64</v>
      </c>
      <c r="F22" s="100" t="s">
        <v>326</v>
      </c>
    </row>
    <row r="23" spans="1:6" ht="25.5">
      <c r="A23" s="96" t="s">
        <v>341</v>
      </c>
      <c r="B23" s="97" t="s">
        <v>339</v>
      </c>
      <c r="C23" s="98" t="s">
        <v>342</v>
      </c>
      <c r="D23" s="99">
        <v>-11349500</v>
      </c>
      <c r="E23" s="99">
        <v>-2737028.64</v>
      </c>
      <c r="F23" s="100" t="s">
        <v>326</v>
      </c>
    </row>
    <row r="24" spans="1:6" ht="27.75" customHeight="1">
      <c r="A24" s="80" t="s">
        <v>376</v>
      </c>
      <c r="B24" s="81" t="s">
        <v>343</v>
      </c>
      <c r="C24" s="82" t="s">
        <v>344</v>
      </c>
      <c r="D24" s="84">
        <f t="shared" ref="D24:E26" si="1">D25</f>
        <v>11364500</v>
      </c>
      <c r="E24" s="84">
        <f t="shared" si="1"/>
        <v>2434546.0499999998</v>
      </c>
      <c r="F24" s="85" t="s">
        <v>326</v>
      </c>
    </row>
    <row r="25" spans="1:6" ht="36" customHeight="1">
      <c r="A25" s="96" t="s">
        <v>377</v>
      </c>
      <c r="B25" s="97" t="s">
        <v>343</v>
      </c>
      <c r="C25" s="98" t="s">
        <v>378</v>
      </c>
      <c r="D25" s="99">
        <f t="shared" si="1"/>
        <v>11364500</v>
      </c>
      <c r="E25" s="99">
        <f t="shared" si="1"/>
        <v>2434546.0499999998</v>
      </c>
      <c r="F25" s="100" t="s">
        <v>326</v>
      </c>
    </row>
    <row r="26" spans="1:6" ht="30.75" customHeight="1">
      <c r="A26" s="96" t="s">
        <v>379</v>
      </c>
      <c r="B26" s="97" t="s">
        <v>343</v>
      </c>
      <c r="C26" s="98" t="s">
        <v>380</v>
      </c>
      <c r="D26" s="99">
        <f t="shared" si="1"/>
        <v>11364500</v>
      </c>
      <c r="E26" s="99">
        <f t="shared" si="1"/>
        <v>2434546.0499999998</v>
      </c>
      <c r="F26" s="100" t="s">
        <v>326</v>
      </c>
    </row>
    <row r="27" spans="1:6" ht="33.75" customHeight="1">
      <c r="A27" s="96" t="s">
        <v>345</v>
      </c>
      <c r="B27" s="97" t="s">
        <v>343</v>
      </c>
      <c r="C27" s="98" t="s">
        <v>346</v>
      </c>
      <c r="D27" s="99">
        <v>11364500</v>
      </c>
      <c r="E27" s="99">
        <v>2434546.0499999998</v>
      </c>
      <c r="F27" s="100" t="s">
        <v>326</v>
      </c>
    </row>
    <row r="28" spans="1:6" ht="12.75" customHeight="1">
      <c r="A28" s="101"/>
      <c r="D28" s="102"/>
      <c r="E28" s="102"/>
    </row>
    <row r="29" spans="1:6" ht="12.75" customHeight="1">
      <c r="A29" s="103" t="s">
        <v>381</v>
      </c>
      <c r="B29" s="104"/>
      <c r="C29" s="105"/>
      <c r="D29" s="133" t="s">
        <v>382</v>
      </c>
      <c r="E29" s="133"/>
    </row>
    <row r="30" spans="1:6" ht="12.75" customHeight="1">
      <c r="A30" s="103"/>
      <c r="B30" s="104"/>
      <c r="C30" s="104"/>
      <c r="D30" s="104"/>
      <c r="E30" s="104"/>
    </row>
    <row r="31" spans="1:6" ht="12.75" customHeight="1">
      <c r="A31" s="103" t="s">
        <v>383</v>
      </c>
      <c r="B31" s="104"/>
      <c r="C31" s="105"/>
      <c r="D31" s="133" t="s">
        <v>384</v>
      </c>
      <c r="E31" s="133"/>
    </row>
    <row r="32" spans="1:6" ht="12.75" customHeight="1">
      <c r="A32" s="103"/>
      <c r="B32" s="104"/>
      <c r="C32" s="104"/>
      <c r="D32" s="104"/>
      <c r="E32" s="104"/>
    </row>
    <row r="33" spans="1:6" ht="12.75" customHeight="1">
      <c r="A33" s="103" t="s">
        <v>385</v>
      </c>
      <c r="B33" s="104"/>
      <c r="C33" s="105"/>
      <c r="D33" s="103" t="s">
        <v>386</v>
      </c>
      <c r="E33" s="104"/>
    </row>
    <row r="34" spans="1:6" ht="12.75" customHeight="1">
      <c r="A34" s="103"/>
      <c r="B34" s="104"/>
      <c r="C34" s="104"/>
      <c r="D34" s="104"/>
      <c r="E34" s="104"/>
    </row>
    <row r="35" spans="1:6" ht="12.75" customHeight="1">
      <c r="A35" s="103" t="s">
        <v>406</v>
      </c>
      <c r="B35" s="104"/>
      <c r="C35" s="104"/>
      <c r="D35" s="104"/>
      <c r="E35" s="104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2023-04-04T11:59:25Z</cp:lastPrinted>
  <dcterms:created xsi:type="dcterms:W3CDTF">2023-02-06T10:48:57Z</dcterms:created>
  <dcterms:modified xsi:type="dcterms:W3CDTF">2023-04-05T12:38:34Z</dcterms:modified>
</cp:coreProperties>
</file>