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49" i="2" l="1"/>
  <c r="E58" i="2"/>
  <c r="E59" i="2"/>
  <c r="E60" i="2"/>
  <c r="E61" i="2"/>
  <c r="E117" i="2"/>
  <c r="E118" i="2"/>
  <c r="E119" i="2"/>
  <c r="E120" i="2"/>
  <c r="E121" i="2"/>
  <c r="E122" i="2"/>
  <c r="E123" i="2"/>
  <c r="D61" i="1"/>
  <c r="D64" i="1"/>
  <c r="D15" i="2" l="1"/>
  <c r="D16" i="2"/>
  <c r="D17" i="2"/>
  <c r="E22" i="2"/>
  <c r="E114" i="2"/>
  <c r="D112" i="2"/>
  <c r="D113" i="2"/>
  <c r="D114" i="2"/>
  <c r="D49" i="2" l="1"/>
  <c r="D50" i="2"/>
  <c r="D51" i="2"/>
  <c r="D52" i="2"/>
  <c r="D53" i="2"/>
  <c r="D54" i="2"/>
  <c r="E64" i="2"/>
  <c r="E65" i="2"/>
  <c r="E66" i="2"/>
  <c r="D62" i="1" l="1"/>
  <c r="D49" i="1" s="1"/>
  <c r="D48" i="1" s="1"/>
  <c r="D19" i="1" s="1"/>
  <c r="D18" i="3" l="1"/>
  <c r="D13" i="2"/>
  <c r="D28" i="2"/>
  <c r="D27" i="2" s="1"/>
  <c r="D26" i="2" s="1"/>
  <c r="D19" i="2" s="1"/>
  <c r="D18" i="2" s="1"/>
  <c r="D100" i="2"/>
  <c r="E97" i="2"/>
  <c r="E98" i="2"/>
  <c r="E99" i="2"/>
  <c r="E100" i="2"/>
  <c r="E101" i="2"/>
  <c r="E102" i="2"/>
  <c r="D97" i="2"/>
  <c r="D98" i="2"/>
  <c r="D99" i="2"/>
  <c r="D101" i="2"/>
  <c r="D102" i="2"/>
  <c r="D110" i="2"/>
  <c r="D109" i="2" s="1"/>
  <c r="D108" i="2" s="1"/>
  <c r="D107" i="2" s="1"/>
  <c r="D106" i="2" s="1"/>
  <c r="D105" i="2" s="1"/>
  <c r="D104" i="2" s="1"/>
  <c r="D81" i="2" l="1"/>
  <c r="D82" i="2"/>
  <c r="D83" i="2"/>
  <c r="D84" i="2"/>
  <c r="D85" i="2"/>
  <c r="D86" i="2"/>
  <c r="D87" i="2"/>
  <c r="E94" i="2"/>
  <c r="E93" i="2" s="1"/>
  <c r="E92" i="2" s="1"/>
  <c r="E91" i="2" s="1"/>
  <c r="E90" i="2" s="1"/>
  <c r="E89" i="2" s="1"/>
  <c r="E95" i="2"/>
  <c r="D95" i="2"/>
  <c r="D94" i="2" s="1"/>
  <c r="D93" i="2" s="1"/>
  <c r="D92" i="2" s="1"/>
  <c r="D91" i="2" s="1"/>
  <c r="D90" i="2" s="1"/>
  <c r="D89" i="2" s="1"/>
  <c r="F111" i="2"/>
  <c r="F110" i="2" s="1"/>
  <c r="F109" i="2" s="1"/>
  <c r="F108" i="2" s="1"/>
  <c r="E31" i="1"/>
  <c r="E30" i="1" s="1"/>
  <c r="E38" i="1"/>
  <c r="E27" i="1" l="1"/>
  <c r="E21" i="2" l="1"/>
  <c r="E20" i="2" s="1"/>
  <c r="E28" i="2"/>
  <c r="E27" i="2" s="1"/>
  <c r="E26" i="2" s="1"/>
  <c r="E31" i="2"/>
  <c r="E32" i="2"/>
  <c r="E33" i="2"/>
  <c r="E34" i="2"/>
  <c r="E35" i="2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3" i="2"/>
  <c r="E112" i="2" s="1"/>
  <c r="E107" i="2" s="1"/>
  <c r="E106" i="2" s="1"/>
  <c r="E105" i="2" s="1"/>
  <c r="E104" i="2" s="1"/>
  <c r="E131" i="2"/>
  <c r="E130" i="2" s="1"/>
  <c r="E129" i="2" s="1"/>
  <c r="E128" i="2" s="1"/>
  <c r="E127" i="2" s="1"/>
  <c r="E126" i="2" s="1"/>
  <c r="E125" i="2" s="1"/>
  <c r="E139" i="2"/>
  <c r="E138" i="2" s="1"/>
  <c r="E137" i="2" s="1"/>
  <c r="E136" i="2" s="1"/>
  <c r="E135" i="2" s="1"/>
  <c r="E134" i="2" s="1"/>
  <c r="E133" i="2" s="1"/>
  <c r="E63" i="2" l="1"/>
  <c r="E57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61" i="1" s="1"/>
  <c r="E15" i="2" l="1"/>
  <c r="E13" i="2" s="1"/>
  <c r="E150" i="2" s="1"/>
  <c r="E56" i="1"/>
  <c r="E33" i="1"/>
  <c r="E21" i="1" s="1"/>
  <c r="E50" i="1"/>
  <c r="E49" i="1" s="1"/>
  <c r="E48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46" i="1"/>
</calcChain>
</file>

<file path=xl/sharedStrings.xml><?xml version="1.0" encoding="utf-8"?>
<sst xmlns="http://schemas.openxmlformats.org/spreadsheetml/2006/main" count="727" uniqueCount="410">
  <si>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</si>
  <si>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</si>
  <si>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</si>
  <si>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</si>
  <si>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</si>
  <si>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</si>
  <si>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</si>
  <si>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</si>
  <si>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</si>
  <si>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</si>
  <si>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</si>
  <si>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</si>
  <si>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</si>
  <si>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</si>
  <si>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</si>
  <si>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</si>
  <si>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</si>
  <si>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</si>
  <si>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</si>
  <si>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</si>
  <si>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</si>
  <si>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</si>
  <si>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</si>
  <si>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</si>
  <si>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</si>
  <si>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</si>
  <si>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</si>
  <si>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</si>
  <si>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</si>
  <si>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</si>
  <si>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</si>
  <si>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</si>
  <si>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</si>
  <si>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</si>
  <si>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</si>
  <si>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</si>
  <si>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</si>
  <si>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</si>
  <si>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</si>
  <si>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</si>
  <si>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</si>
  <si>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</si>
  <si>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</si>
  <si>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</si>
  <si>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</si>
  <si>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</si>
  <si>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</si>
  <si>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</si>
  <si>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</si>
  <si>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</si>
  <si>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</si>
  <si>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</si>
  <si>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</si>
  <si>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</si>
  <si>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</si>
  <si>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</si>
  <si>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</si>
  <si>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</si>
  <si>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</si>
  <si>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</si>
  <si>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</si>
  <si>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</si>
  <si>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</si>
  <si>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</si>
  <si>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</si>
  <si>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</si>
  <si>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</si>
  <si>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</si>
  <si>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</si>
  <si>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</si>
  <si>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</si>
  <si>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</si>
  <si>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</si>
  <si>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</si>
  <si>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</si>
  <si>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</si>
  <si>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</si>
  <si>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</si>
  <si>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</si>
  <si>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</si>
  <si>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</si>
  <si>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</si>
  <si>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</si>
  <si>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</si>
  <si>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</si>
  <si>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</si>
  <si>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</si>
  <si>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</si>
  <si>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</si>
  <si>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</si>
  <si>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</si>
  <si>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</si>
  <si>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</si>
  <si>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</si>
  <si>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</si>
  <si>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</si>
  <si>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</si>
  <si>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</si>
  <si>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</si>
  <si>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</si>
  <si>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</si>
  <si>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</si>
  <si>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</si>
  <si>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</si>
  <si>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</si>
  <si>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</si>
  <si>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</si>
  <si>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</si>
  <si>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</si>
  <si>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</si>
  <si>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</si>
  <si>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</si>
  <si>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</si>
  <si>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</si>
  <si>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</si>
  <si>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</si>
  <si>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</si>
  <si>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</si>
  <si>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</si>
  <si>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</si>
  <si>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</si>
  <si>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</si>
  <si>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</si>
  <si>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</si>
  <si>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</si>
  <si>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</si>
  <si>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</si>
  <si>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</si>
  <si>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</si>
  <si>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</si>
  <si>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</si>
  <si>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</si>
  <si>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</si>
  <si>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</si>
  <si>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</si>
  <si>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</si>
  <si>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</si>
  <si>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</si>
  <si>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</si>
  <si>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</si>
  <si>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</si>
  <si>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</si>
  <si>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</si>
  <si>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</si>
  <si>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</si>
  <si>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</si>
  <si>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</si>
  <si>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</si>
  <si>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</si>
  <si>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</si>
  <si>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</si>
  <si>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</si>
  <si>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</si>
  <si>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</si>
  <si>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</si>
  <si>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</si>
  <si>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</si>
  <si>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</si>
  <si>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</si>
  <si>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</si>
  <si>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</si>
  <si>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</si>
  <si>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</si>
  <si>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</si>
  <si>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</si>
  <si>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</si>
  <si>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</si>
  <si>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</si>
  <si>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</si>
  <si>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</si>
  <si>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</si>
  <si>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</si>
  <si>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</si>
  <si>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</si>
  <si>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</si>
  <si>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</si>
  <si>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</si>
  <si>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</si>
  <si>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</si>
  <si>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</si>
  <si>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</si>
  <si>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</si>
  <si>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</si>
  <si>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</si>
  <si>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</si>
  <si>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</si>
  <si>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</si>
  <si>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</si>
  <si>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</si>
  <si>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</si>
  <si>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</si>
  <si>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</si>
  <si>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</si>
  <si>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</si>
  <si>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</si>
  <si>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</si>
  <si>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</si>
  <si>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</si>
  <si>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</si>
  <si>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</si>
  <si>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</si>
  <si>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</si>
  <si>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</si>
  <si>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</si>
  <si>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</si>
  <si>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</si>
  <si>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</si>
  <si>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</si>
  <si>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</si>
  <si>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</si>
  <si>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</si>
  <si>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</si>
  <si>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</si>
  <si>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</si>
  <si>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</si>
  <si>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</si>
  <si>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</si>
  <si>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</si>
  <si>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</si>
  <si>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</si>
  <si>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</si>
  <si>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</si>
  <si>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</si>
  <si>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</si>
  <si>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</si>
  <si>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</si>
  <si>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</si>
  <si>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</si>
  <si>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</si>
  <si>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</si>
  <si>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</si>
  <si>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</si>
  <si>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</si>
  <si>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</si>
  <si>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</si>
  <si>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</si>
  <si>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</si>
  <si>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</si>
  <si>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</si>
  <si>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</si>
  <si>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</si>
  <si>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</si>
  <si>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</si>
  <si>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</si>
  <si>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</si>
  <si>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</si>
  <si>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</si>
  <si>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</si>
  <si>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</si>
  <si>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</si>
  <si>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</si>
  <si>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</si>
  <si>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</si>
  <si>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</si>
  <si>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</si>
  <si>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</si>
  <si>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</si>
  <si>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</si>
  <si>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</si>
  <si>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</si>
  <si>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</si>
  <si>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</si>
  <si>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</si>
  <si>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</si>
  <si>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</si>
  <si>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</si>
  <si>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</si>
  <si>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</si>
  <si>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</si>
  <si>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</si>
  <si>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</si>
  <si>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</si>
  <si>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</si>
  <si>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</si>
  <si>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</si>
  <si>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</si>
  <si>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</si>
  <si>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</si>
  <si>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</si>
  <si>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</si>
  <si>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</si>
  <si>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</si>
  <si>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</si>
  <si>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</si>
  <si>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</si>
  <si>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</si>
  <si>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</si>
  <si>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</si>
  <si>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</si>
  <si>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</si>
  <si>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</si>
  <si>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</si>
  <si>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</si>
  <si>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</si>
  <si>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</si>
  <si>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</si>
  <si>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</si>
  <si>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</si>
  <si>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</si>
  <si>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</si>
  <si>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</si>
  <si>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</si>
  <si>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</si>
  <si>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</si>
  <si>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</si>
  <si>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</si>
  <si>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</si>
  <si>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</si>
  <si>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</si>
  <si>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</si>
  <si>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</si>
  <si>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</si>
  <si>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</si>
  <si>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</si>
  <si>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</si>
  <si>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</si>
  <si>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</si>
  <si>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</si>
  <si>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</si>
  <si>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</si>
  <si>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</si>
  <si>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</si>
  <si>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</si>
  <si>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</si>
  <si>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</si>
  <si>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</si>
  <si>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</si>
  <si>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</si>
  <si>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</si>
  <si>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</si>
  <si>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</si>
  <si>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</si>
  <si>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</si>
  <si>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</si>
  <si>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</si>
  <si>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</si>
  <si>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</si>
  <si>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</si>
  <si>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</si>
  <si>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</si>
  <si>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</si>
  <si>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</si>
  <si>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</si>
  <si>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</si>
  <si>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</si>
  <si>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</si>
  <si>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</si>
  <si>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</si>
  <si>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</si>
  <si>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</si>
  <si>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</si>
  <si>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</si>
  <si>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</si>
  <si>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</si>
  <si>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</si>
  <si>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</si>
  <si>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</si>
  <si>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</si>
  <si>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</si>
  <si>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</si>
  <si>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</si>
  <si>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</si>
  <si>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</si>
  <si>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</si>
  <si>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</si>
  <si>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</si>
  <si>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</si>
  <si>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</si>
  <si>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</si>
  <si>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</si>
  <si>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</si>
  <si>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</si>
  <si>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</si>
  <si>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</si>
  <si>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</si>
  <si>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</si>
  <si>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</si>
  <si>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</si>
  <si>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</si>
  <si>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</si>
  <si>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</si>
  <si>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</si>
  <si>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</si>
  <si>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</si>
  <si>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</si>
  <si>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</si>
  <si>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</si>
  <si>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</si>
  <si>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</si>
  <si>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</si>
  <si>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</si>
  <si>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</si>
  <si>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</si>
  <si>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</si>
  <si>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</si>
  <si>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</si>
  <si>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</si>
  <si>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</si>
  <si>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</si>
  <si>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</si>
  <si>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</si>
  <si>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</si>
  <si>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</si>
  <si>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на 01.06.2023 г.</t>
  </si>
  <si>
    <t>И.о.Главы Администрации Гуково-Гнилушевского сельского поселения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</si>
  <si>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</si>
  <si>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</si>
  <si>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</si>
  <si>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</si>
  <si>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r>
      <t xml:space="preserve">5  июня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</si>
</sst>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10" workbookViewId="0">
      <selection activeCell="D62" sqref="D6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403</v>
      </c>
      <c r="B4" s="119"/>
      <c r="C4" s="119"/>
      <c r="D4" s="119"/>
      <c r="E4" s="3" t="s">
        <v>4</v>
      </c>
      <c r="F4" s="9">
        <v>45078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0" t="s">
        <v>13</v>
      </c>
      <c r="C6" s="121"/>
      <c r="D6" s="121"/>
      <c r="E6" s="3" t="s">
        <v>8</v>
      </c>
      <c r="F6" s="11" t="s">
        <v>18</v>
      </c>
    </row>
    <row r="7" spans="1:6">
      <c r="A7" s="12" t="s">
        <v>9</v>
      </c>
      <c r="B7" s="122" t="s">
        <v>14</v>
      </c>
      <c r="C7" s="122"/>
      <c r="D7" s="12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8" t="s">
        <v>20</v>
      </c>
      <c r="B10" s="118"/>
      <c r="C10" s="118"/>
      <c r="D10" s="118"/>
      <c r="E10" s="1"/>
      <c r="F10" s="18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11594500</v>
      </c>
      <c r="E19" s="64">
        <f>E21+E48</f>
        <v>4905652.6099999994</v>
      </c>
      <c r="F19" s="63">
        <f>IF(OR(D19="-",IF(E19="-",0,E19)&gt;=IF(D19="-",0,D19)),"-",IF(D19="-",0,D19)-IF(E19="-",0,E19))</f>
        <v>6688847.3900000006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1082486.0499999998</v>
      </c>
      <c r="F21" s="57">
        <f t="shared" ref="F21:F62" si="0">IF(OR(D21="-",IF(E21="-",0,E21)&gt;=IF(D21="-",0,D21)),"-",IF(D21="-",0,D21)-IF(E21="-",0,E21))</f>
        <v>3057213.95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453071</v>
      </c>
      <c r="F22" s="57">
        <f t="shared" si="0"/>
        <v>620129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453071</v>
      </c>
      <c r="F23" s="57">
        <f t="shared" si="0"/>
        <v>620129</v>
      </c>
    </row>
    <row r="24" spans="1:6" ht="90" customHeight="1">
      <c r="A24" s="32" t="s">
        <v>365</v>
      </c>
      <c r="B24" s="31" t="s">
        <v>31</v>
      </c>
      <c r="C24" s="61" t="s">
        <v>40</v>
      </c>
      <c r="D24" s="62">
        <v>1073200</v>
      </c>
      <c r="E24" s="62">
        <v>450902.91</v>
      </c>
      <c r="F24" s="57">
        <f t="shared" si="0"/>
        <v>622297.09000000008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456716.37</v>
      </c>
      <c r="F25" s="57" t="str">
        <f t="shared" si="0"/>
        <v>-</v>
      </c>
    </row>
    <row r="26" spans="1:6" ht="98.25" customHeight="1">
      <c r="A26" s="32" t="s">
        <v>388</v>
      </c>
      <c r="B26" s="31" t="s">
        <v>31</v>
      </c>
      <c r="C26" s="61" t="s">
        <v>387</v>
      </c>
      <c r="D26" s="62" t="s">
        <v>43</v>
      </c>
      <c r="E26" s="62">
        <v>-1777.2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2168.09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2100.5700000000002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67.52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234885.45</v>
      </c>
      <c r="F33" s="57">
        <f t="shared" si="0"/>
        <v>2447014.5499999998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3032.81</v>
      </c>
      <c r="F34" s="57">
        <f t="shared" si="0"/>
        <v>181567.19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3032.81</v>
      </c>
      <c r="F35" s="57">
        <f t="shared" si="0"/>
        <v>181567.19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3032.81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231852.64</v>
      </c>
      <c r="F37" s="57">
        <f t="shared" si="0"/>
        <v>2265447.36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244749</v>
      </c>
      <c r="F38" s="57">
        <f t="shared" si="0"/>
        <v>553151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244749</v>
      </c>
      <c r="F39" s="57">
        <f t="shared" si="0"/>
        <v>553151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-12896.36</v>
      </c>
      <c r="F40" s="57">
        <f t="shared" si="0"/>
        <v>1712296.36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-12896.36</v>
      </c>
      <c r="F41" s="57">
        <f t="shared" si="0"/>
        <v>1712296.36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7454800</v>
      </c>
      <c r="E48" s="62">
        <f>E49</f>
        <v>3823166.56</v>
      </c>
      <c r="F48" s="57">
        <f t="shared" si="0"/>
        <v>3631633.44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7454800</v>
      </c>
      <c r="E49" s="62">
        <f>E50+E56+E61</f>
        <v>3823166.56</v>
      </c>
      <c r="F49" s="57">
        <f t="shared" si="0"/>
        <v>3631633.44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2768100</v>
      </c>
      <c r="F50" s="57">
        <f t="shared" si="0"/>
        <v>3274000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2716600</v>
      </c>
      <c r="F51" s="57">
        <f t="shared" si="0"/>
        <v>3201700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2716600</v>
      </c>
      <c r="F52" s="57">
        <f t="shared" si="0"/>
        <v>3201700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51500</v>
      </c>
      <c r="F54" s="57">
        <f t="shared" si="0"/>
        <v>72300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51500</v>
      </c>
      <c r="F55" s="57">
        <f t="shared" si="0"/>
        <v>72300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41485.69</v>
      </c>
      <c r="F56" s="57">
        <f t="shared" si="0"/>
        <v>76314.31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41285.69</v>
      </c>
      <c r="F59" s="57">
        <f t="shared" si="0"/>
        <v>76314.31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41285.69</v>
      </c>
      <c r="F60" s="57">
        <f t="shared" si="0"/>
        <v>76314.31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1294900</v>
      </c>
      <c r="E61" s="62">
        <f>E62</f>
        <v>1013580.87</v>
      </c>
      <c r="F61" s="57">
        <f t="shared" si="0"/>
        <v>281319.13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1174900</v>
      </c>
      <c r="E62" s="62">
        <f>E63</f>
        <v>1013580.87</v>
      </c>
      <c r="F62" s="57">
        <f t="shared" si="0"/>
        <v>161319.13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1174900</v>
      </c>
      <c r="E63" s="62">
        <v>1013580.87</v>
      </c>
      <c r="F63" s="57">
        <f>IF(OR(D63="-",IF(E63="-",0,E63)&gt;=IF(D63="-",0,D63)),"-",IF(D63="-",0,D63)-IF(E63="-",0,E63))</f>
        <v>161319.13</v>
      </c>
    </row>
    <row r="64" spans="1:6" ht="40.5" customHeight="1">
      <c r="A64" s="30" t="s">
        <v>408</v>
      </c>
      <c r="B64" s="31" t="s">
        <v>31</v>
      </c>
      <c r="C64" s="61" t="s">
        <v>406</v>
      </c>
      <c r="D64" s="62">
        <f t="shared" ref="D64" si="1">D65</f>
        <v>120000</v>
      </c>
      <c r="E64" s="62" t="s">
        <v>43</v>
      </c>
      <c r="F64" s="57" t="s">
        <v>43</v>
      </c>
    </row>
    <row r="65" spans="1:6" ht="42.75" customHeight="1">
      <c r="A65" s="30" t="s">
        <v>407</v>
      </c>
      <c r="B65" s="31" t="s">
        <v>31</v>
      </c>
      <c r="C65" s="61" t="s">
        <v>405</v>
      </c>
      <c r="D65" s="62">
        <v>120000</v>
      </c>
      <c r="E65" s="62" t="s">
        <v>43</v>
      </c>
      <c r="F65" s="57" t="s">
        <v>43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138" workbookViewId="0">
      <selection activeCell="E26" sqref="E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18" t="s">
        <v>117</v>
      </c>
      <c r="B2" s="118"/>
      <c r="C2" s="118"/>
      <c r="D2" s="118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06" t="s">
        <v>22</v>
      </c>
      <c r="C4" s="123" t="s">
        <v>119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34"/>
      <c r="D10" s="110"/>
      <c r="E10" s="35"/>
      <c r="F10" s="36"/>
    </row>
    <row r="11" spans="1:6" ht="13.15" hidden="1" customHeight="1">
      <c r="A11" s="127"/>
      <c r="B11" s="108"/>
      <c r="C11" s="37"/>
      <c r="D11" s="111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11609500</v>
      </c>
      <c r="E13" s="75">
        <f>E15</f>
        <v>4915649.93</v>
      </c>
      <c r="F13" s="76">
        <f>IF(OR(D13="-",IF(E13="-",0,E13)&gt;=IF(D13="-",0,D13)),"-",IF(D13="-",0,D13)-IF(E13="-",0,E13))</f>
        <v>6693850.0700000003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D16+D72+D81+D89+D104+D117+D125+D133+D141</f>
        <v>11609500</v>
      </c>
      <c r="E15" s="66">
        <f>E16+E72+E81+E104+E125+E133+E89+E117</f>
        <v>4915649.93</v>
      </c>
      <c r="F15" s="67">
        <f t="shared" ref="F15:F46" si="0">IF(OR(D15="-",IF(E15="-",0,E15)&gt;=IF(D15="-",0,D15)),"-",IF(D15="-",0,D15)-IF(E15="-",0,E15))</f>
        <v>6693850.0700000003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6962300</v>
      </c>
      <c r="E16" s="66">
        <f>E17+E37+E49</f>
        <v>2395559.7000000002</v>
      </c>
      <c r="F16" s="67">
        <f t="shared" si="0"/>
        <v>4566740.3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6832100</v>
      </c>
      <c r="E17" s="66">
        <f>E18+E31</f>
        <v>2317796.7000000002</v>
      </c>
      <c r="F17" s="67">
        <f t="shared" si="0"/>
        <v>4514303.3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6831900</v>
      </c>
      <c r="E18" s="66">
        <f>E19</f>
        <v>2317596.7000000002</v>
      </c>
      <c r="F18" s="67">
        <f t="shared" si="0"/>
        <v>4514303.3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6831900</v>
      </c>
      <c r="E19" s="66">
        <f>E20+E26</f>
        <v>2317596.7000000002</v>
      </c>
      <c r="F19" s="67">
        <f t="shared" si="0"/>
        <v>4514303.3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2007655.11</v>
      </c>
      <c r="F20" s="67">
        <f t="shared" si="0"/>
        <v>3989444.8899999997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2007655.11</v>
      </c>
      <c r="F21" s="67">
        <f t="shared" si="0"/>
        <v>3989444.8899999997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2007655.11</v>
      </c>
      <c r="F22" s="67">
        <f t="shared" si="0"/>
        <v>3989444.8899999997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1541632.49</v>
      </c>
      <c r="F23" s="67">
        <f t="shared" si="0"/>
        <v>2816267.51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79644.600000000006</v>
      </c>
      <c r="F24" s="67">
        <f t="shared" si="0"/>
        <v>243355.4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386378.02</v>
      </c>
      <c r="F25" s="67">
        <f t="shared" si="0"/>
        <v>929821.98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834800</v>
      </c>
      <c r="E26" s="66">
        <f>E27</f>
        <v>309941.58999999997</v>
      </c>
      <c r="F26" s="67">
        <f t="shared" si="0"/>
        <v>524858.41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834800</v>
      </c>
      <c r="E27" s="66">
        <f>E28</f>
        <v>309941.58999999997</v>
      </c>
      <c r="F27" s="67">
        <f t="shared" si="0"/>
        <v>524858.41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834800</v>
      </c>
      <c r="E28" s="66">
        <f>E29+E30</f>
        <v>309941.58999999997</v>
      </c>
      <c r="F28" s="67">
        <f t="shared" si="0"/>
        <v>524858.41</v>
      </c>
    </row>
    <row r="29" spans="1:6" ht="18">
      <c r="A29" s="25" t="s">
        <v>366</v>
      </c>
      <c r="B29" s="50" t="s">
        <v>121</v>
      </c>
      <c r="C29" s="65" t="s">
        <v>152</v>
      </c>
      <c r="D29" s="63">
        <v>793200</v>
      </c>
      <c r="E29" s="66">
        <v>287687.09999999998</v>
      </c>
      <c r="F29" s="67">
        <f t="shared" si="0"/>
        <v>505512.9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22254.49</v>
      </c>
      <c r="F30" s="67">
        <f t="shared" si="0"/>
        <v>19345.509999999998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366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12875</v>
      </c>
      <c r="F37" s="67">
        <f t="shared" si="0"/>
        <v>18025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12875</v>
      </c>
      <c r="F38" s="67">
        <f t="shared" si="0"/>
        <v>18025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12875</v>
      </c>
      <c r="F39" s="67">
        <f t="shared" si="0"/>
        <v>18025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12875</v>
      </c>
      <c r="F40" s="67">
        <f t="shared" si="0"/>
        <v>18025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12875</v>
      </c>
      <c r="F41" s="67">
        <f t="shared" si="0"/>
        <v>18025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12875</v>
      </c>
      <c r="F42" s="67">
        <f t="shared" si="0"/>
        <v>18025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96300</v>
      </c>
      <c r="E49" s="66">
        <f>E50+E57+E58</f>
        <v>64888</v>
      </c>
      <c r="F49" s="67">
        <f t="shared" si="1"/>
        <v>31412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44500</v>
      </c>
      <c r="E50" s="66">
        <f t="shared" si="2"/>
        <v>35468</v>
      </c>
      <c r="F50" s="67">
        <f t="shared" si="1"/>
        <v>9032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44500</v>
      </c>
      <c r="E51" s="66">
        <f t="shared" si="2"/>
        <v>35468</v>
      </c>
      <c r="F51" s="67">
        <f t="shared" si="1"/>
        <v>9032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44500</v>
      </c>
      <c r="E52" s="66">
        <f t="shared" si="2"/>
        <v>35468</v>
      </c>
      <c r="F52" s="67">
        <f t="shared" si="1"/>
        <v>9032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44500</v>
      </c>
      <c r="E53" s="66">
        <f t="shared" si="2"/>
        <v>35468</v>
      </c>
      <c r="F53" s="67">
        <f t="shared" si="1"/>
        <v>9032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44500</v>
      </c>
      <c r="E54" s="66">
        <f>E55+E56</f>
        <v>35468</v>
      </c>
      <c r="F54" s="67">
        <f t="shared" si="1"/>
        <v>9032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34400</v>
      </c>
      <c r="F55" s="67">
        <f t="shared" si="1"/>
        <v>9000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1100</v>
      </c>
      <c r="E56" s="66">
        <v>1068</v>
      </c>
      <c r="F56" s="67">
        <f t="shared" si="1"/>
        <v>32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9420</v>
      </c>
      <c r="F57" s="67">
        <f t="shared" si="1"/>
        <v>42380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9420</v>
      </c>
      <c r="F63" s="67">
        <f t="shared" si="1"/>
        <v>22380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3820</v>
      </c>
      <c r="F64" s="67">
        <f t="shared" si="1"/>
        <v>11180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3820</v>
      </c>
      <c r="F65" s="67">
        <f t="shared" si="1"/>
        <v>11180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3820</v>
      </c>
      <c r="F66" s="67">
        <f t="shared" si="1"/>
        <v>11180</v>
      </c>
    </row>
    <row r="67" spans="1:6" ht="18">
      <c r="A67" s="25" t="s">
        <v>366</v>
      </c>
      <c r="B67" s="50" t="s">
        <v>121</v>
      </c>
      <c r="C67" s="65" t="s">
        <v>213</v>
      </c>
      <c r="D67" s="63">
        <v>15000</v>
      </c>
      <c r="E67" s="66">
        <v>3820</v>
      </c>
      <c r="F67" s="67">
        <f t="shared" si="1"/>
        <v>11180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5600</v>
      </c>
      <c r="F68" s="67">
        <f t="shared" si="1"/>
        <v>11200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5600</v>
      </c>
      <c r="F69" s="67">
        <f t="shared" si="1"/>
        <v>11200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5600</v>
      </c>
      <c r="F70" s="67">
        <f t="shared" si="1"/>
        <v>11200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5600</v>
      </c>
      <c r="F71" s="67">
        <f t="shared" si="1"/>
        <v>11200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41285.69</v>
      </c>
      <c r="F72" s="67">
        <f t="shared" si="1"/>
        <v>76314.31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41285.69</v>
      </c>
      <c r="F73" s="67">
        <f t="shared" si="1"/>
        <v>76314.31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41285.69</v>
      </c>
      <c r="F74" s="67">
        <f t="shared" si="1"/>
        <v>76314.31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41285.69</v>
      </c>
      <c r="F75" s="67">
        <f t="shared" si="1"/>
        <v>76314.31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 t="shared" si="3"/>
        <v>41285.69</v>
      </c>
      <c r="F76" s="67">
        <f t="shared" si="1"/>
        <v>76314.31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41285.69</v>
      </c>
      <c r="F77" s="67">
        <f t="shared" si="1"/>
        <v>76314.31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41285.69</v>
      </c>
      <c r="F78" s="67">
        <f t="shared" si="1"/>
        <v>76314.31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90300</v>
      </c>
      <c r="E79" s="66">
        <v>31468.29</v>
      </c>
      <c r="F79" s="67">
        <f t="shared" ref="F79:F121" si="4">IF(OR(D79="-",IF(E79="-",0,E79)&gt;=IF(D79="-",0,D79)),"-",IF(D79="-",0,D79)-IF(E79="-",0,E79))</f>
        <v>58831.71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27300</v>
      </c>
      <c r="E80" s="66">
        <v>9817.4</v>
      </c>
      <c r="F80" s="67">
        <f t="shared" si="4"/>
        <v>17482.599999999999</v>
      </c>
    </row>
    <row r="81" spans="1:6" ht="23.25">
      <c r="A81" s="25" t="s">
        <v>231</v>
      </c>
      <c r="B81" s="50" t="s">
        <v>121</v>
      </c>
      <c r="C81" s="65" t="s">
        <v>232</v>
      </c>
      <c r="D81" s="63">
        <f t="shared" ref="D81:D87" si="5">D82</f>
        <v>13500</v>
      </c>
      <c r="E81" s="66">
        <f t="shared" ref="E81:E87" si="6">E82</f>
        <v>13200</v>
      </c>
      <c r="F81" s="67">
        <f t="shared" si="4"/>
        <v>300</v>
      </c>
    </row>
    <row r="82" spans="1:6" ht="18">
      <c r="A82" s="25" t="s">
        <v>233</v>
      </c>
      <c r="B82" s="50" t="s">
        <v>121</v>
      </c>
      <c r="C82" s="65" t="s">
        <v>234</v>
      </c>
      <c r="D82" s="63">
        <f t="shared" si="5"/>
        <v>13500</v>
      </c>
      <c r="E82" s="66">
        <f t="shared" si="6"/>
        <v>13200</v>
      </c>
      <c r="F82" s="67">
        <f t="shared" si="4"/>
        <v>300</v>
      </c>
    </row>
    <row r="83" spans="1:6" ht="45.75">
      <c r="A83" s="25" t="s">
        <v>235</v>
      </c>
      <c r="B83" s="50" t="s">
        <v>121</v>
      </c>
      <c r="C83" s="65" t="s">
        <v>236</v>
      </c>
      <c r="D83" s="63">
        <f t="shared" si="5"/>
        <v>13500</v>
      </c>
      <c r="E83" s="66">
        <f t="shared" si="6"/>
        <v>13200</v>
      </c>
      <c r="F83" s="67">
        <f t="shared" si="4"/>
        <v>300</v>
      </c>
    </row>
    <row r="84" spans="1:6" ht="57">
      <c r="A84" s="25" t="s">
        <v>237</v>
      </c>
      <c r="B84" s="50" t="s">
        <v>121</v>
      </c>
      <c r="C84" s="65" t="s">
        <v>238</v>
      </c>
      <c r="D84" s="63">
        <f t="shared" si="5"/>
        <v>13500</v>
      </c>
      <c r="E84" s="66">
        <f t="shared" si="6"/>
        <v>13200</v>
      </c>
      <c r="F84" s="67">
        <f t="shared" si="4"/>
        <v>300</v>
      </c>
    </row>
    <row r="85" spans="1:6" ht="79.5">
      <c r="A85" s="51" t="s">
        <v>239</v>
      </c>
      <c r="B85" s="50" t="s">
        <v>121</v>
      </c>
      <c r="C85" s="65" t="s">
        <v>240</v>
      </c>
      <c r="D85" s="63">
        <f t="shared" si="5"/>
        <v>13500</v>
      </c>
      <c r="E85" s="66">
        <f t="shared" si="6"/>
        <v>13200</v>
      </c>
      <c r="F85" s="67">
        <f t="shared" si="4"/>
        <v>300</v>
      </c>
    </row>
    <row r="86" spans="1:6" ht="23.25">
      <c r="A86" s="25" t="s">
        <v>147</v>
      </c>
      <c r="B86" s="50" t="s">
        <v>121</v>
      </c>
      <c r="C86" s="65" t="s">
        <v>241</v>
      </c>
      <c r="D86" s="63">
        <f t="shared" si="5"/>
        <v>13500</v>
      </c>
      <c r="E86" s="66">
        <f t="shared" si="6"/>
        <v>13200</v>
      </c>
      <c r="F86" s="67">
        <f t="shared" si="4"/>
        <v>300</v>
      </c>
    </row>
    <row r="87" spans="1:6" ht="23.25">
      <c r="A87" s="25" t="s">
        <v>149</v>
      </c>
      <c r="B87" s="50" t="s">
        <v>121</v>
      </c>
      <c r="C87" s="65" t="s">
        <v>242</v>
      </c>
      <c r="D87" s="63">
        <f t="shared" si="5"/>
        <v>13500</v>
      </c>
      <c r="E87" s="66">
        <f t="shared" si="6"/>
        <v>13200</v>
      </c>
      <c r="F87" s="67">
        <f t="shared" si="4"/>
        <v>300</v>
      </c>
    </row>
    <row r="88" spans="1:6" ht="18">
      <c r="A88" s="25" t="s">
        <v>366</v>
      </c>
      <c r="B88" s="50" t="s">
        <v>121</v>
      </c>
      <c r="C88" s="65" t="s">
        <v>243</v>
      </c>
      <c r="D88" s="63">
        <v>13500</v>
      </c>
      <c r="E88" s="66">
        <v>13200</v>
      </c>
      <c r="F88" s="67">
        <f t="shared" si="4"/>
        <v>300</v>
      </c>
    </row>
    <row r="89" spans="1:6" ht="18">
      <c r="A89" s="25" t="s">
        <v>244</v>
      </c>
      <c r="B89" s="50" t="s">
        <v>121</v>
      </c>
      <c r="C89" s="65" t="s">
        <v>245</v>
      </c>
      <c r="D89" s="103">
        <f>D90+D97</f>
        <v>1125100</v>
      </c>
      <c r="E89" s="104">
        <f>E90+E97</f>
        <v>996920.87</v>
      </c>
      <c r="F89" s="105">
        <f t="shared" si="4"/>
        <v>128179.13</v>
      </c>
    </row>
    <row r="90" spans="1:6" ht="18">
      <c r="A90" s="25" t="s">
        <v>246</v>
      </c>
      <c r="B90" s="50" t="s">
        <v>121</v>
      </c>
      <c r="C90" s="65" t="s">
        <v>247</v>
      </c>
      <c r="D90" s="63">
        <f t="shared" ref="D90:E95" si="7">D91</f>
        <v>1118100</v>
      </c>
      <c r="E90" s="66">
        <f t="shared" si="7"/>
        <v>989920.87</v>
      </c>
      <c r="F90" s="67">
        <f t="shared" si="4"/>
        <v>128179.13</v>
      </c>
    </row>
    <row r="91" spans="1:6" ht="23.25">
      <c r="A91" s="25" t="s">
        <v>248</v>
      </c>
      <c r="B91" s="50" t="s">
        <v>121</v>
      </c>
      <c r="C91" s="65" t="s">
        <v>249</v>
      </c>
      <c r="D91" s="63">
        <f t="shared" si="7"/>
        <v>1118100</v>
      </c>
      <c r="E91" s="66">
        <f t="shared" si="7"/>
        <v>989920.87</v>
      </c>
      <c r="F91" s="67">
        <f t="shared" si="4"/>
        <v>128179.13</v>
      </c>
    </row>
    <row r="92" spans="1:6" ht="45.75">
      <c r="A92" s="25" t="s">
        <v>250</v>
      </c>
      <c r="B92" s="50" t="s">
        <v>121</v>
      </c>
      <c r="C92" s="65" t="s">
        <v>251</v>
      </c>
      <c r="D92" s="63">
        <f t="shared" si="7"/>
        <v>1118100</v>
      </c>
      <c r="E92" s="66">
        <f t="shared" si="7"/>
        <v>989920.87</v>
      </c>
      <c r="F92" s="67">
        <f t="shared" si="4"/>
        <v>128179.13</v>
      </c>
    </row>
    <row r="93" spans="1:6" ht="79.5">
      <c r="A93" s="51" t="s">
        <v>252</v>
      </c>
      <c r="B93" s="50" t="s">
        <v>121</v>
      </c>
      <c r="C93" s="65" t="s">
        <v>253</v>
      </c>
      <c r="D93" s="63">
        <f t="shared" si="7"/>
        <v>1118100</v>
      </c>
      <c r="E93" s="66">
        <f t="shared" si="7"/>
        <v>989920.87</v>
      </c>
      <c r="F93" s="67">
        <f t="shared" si="4"/>
        <v>128179.13</v>
      </c>
    </row>
    <row r="94" spans="1:6" ht="23.25">
      <c r="A94" s="25" t="s">
        <v>147</v>
      </c>
      <c r="B94" s="50" t="s">
        <v>121</v>
      </c>
      <c r="C94" s="65" t="s">
        <v>254</v>
      </c>
      <c r="D94" s="63">
        <f t="shared" si="7"/>
        <v>1118100</v>
      </c>
      <c r="E94" s="66">
        <f t="shared" si="7"/>
        <v>989920.87</v>
      </c>
      <c r="F94" s="67">
        <f t="shared" si="4"/>
        <v>128179.13</v>
      </c>
    </row>
    <row r="95" spans="1:6" ht="23.25">
      <c r="A95" s="25" t="s">
        <v>149</v>
      </c>
      <c r="B95" s="50" t="s">
        <v>121</v>
      </c>
      <c r="C95" s="65" t="s">
        <v>255</v>
      </c>
      <c r="D95" s="63">
        <f t="shared" si="7"/>
        <v>1118100</v>
      </c>
      <c r="E95" s="66">
        <f t="shared" si="7"/>
        <v>989920.87</v>
      </c>
      <c r="F95" s="67">
        <f t="shared" si="4"/>
        <v>128179.13</v>
      </c>
    </row>
    <row r="96" spans="1:6" ht="18">
      <c r="A96" s="25" t="s">
        <v>367</v>
      </c>
      <c r="B96" s="50" t="s">
        <v>121</v>
      </c>
      <c r="C96" s="65" t="s">
        <v>256</v>
      </c>
      <c r="D96" s="63">
        <v>1118100</v>
      </c>
      <c r="E96" s="66">
        <v>989920.87</v>
      </c>
      <c r="F96" s="67">
        <f t="shared" si="4"/>
        <v>128179.13</v>
      </c>
    </row>
    <row r="97" spans="1:6" ht="18">
      <c r="A97" s="25" t="s">
        <v>401</v>
      </c>
      <c r="B97" s="50" t="s">
        <v>121</v>
      </c>
      <c r="C97" s="65" t="s">
        <v>402</v>
      </c>
      <c r="D97" s="63">
        <f t="shared" ref="D97:E102" si="8">D98</f>
        <v>7000</v>
      </c>
      <c r="E97" s="66">
        <f t="shared" si="8"/>
        <v>7000</v>
      </c>
      <c r="F97" s="67" t="s">
        <v>43</v>
      </c>
    </row>
    <row r="98" spans="1:6" ht="34.5">
      <c r="A98" s="25" t="s">
        <v>155</v>
      </c>
      <c r="B98" s="50" t="s">
        <v>121</v>
      </c>
      <c r="C98" s="65" t="s">
        <v>400</v>
      </c>
      <c r="D98" s="63">
        <f t="shared" si="8"/>
        <v>7000</v>
      </c>
      <c r="E98" s="66">
        <f t="shared" si="8"/>
        <v>7000</v>
      </c>
      <c r="F98" s="67" t="s">
        <v>43</v>
      </c>
    </row>
    <row r="99" spans="1:6" ht="18">
      <c r="A99" s="25" t="s">
        <v>157</v>
      </c>
      <c r="B99" s="50" t="s">
        <v>121</v>
      </c>
      <c r="C99" s="65" t="s">
        <v>399</v>
      </c>
      <c r="D99" s="63">
        <f t="shared" si="8"/>
        <v>7000</v>
      </c>
      <c r="E99" s="66">
        <f t="shared" si="8"/>
        <v>7000</v>
      </c>
      <c r="F99" s="67" t="s">
        <v>43</v>
      </c>
    </row>
    <row r="100" spans="1:6" ht="76.5" customHeight="1">
      <c r="A100" s="25" t="s">
        <v>398</v>
      </c>
      <c r="B100" s="50" t="s">
        <v>121</v>
      </c>
      <c r="C100" s="65" t="s">
        <v>397</v>
      </c>
      <c r="D100" s="63">
        <f t="shared" si="8"/>
        <v>7000</v>
      </c>
      <c r="E100" s="66">
        <f t="shared" si="8"/>
        <v>7000</v>
      </c>
      <c r="F100" s="67" t="s">
        <v>43</v>
      </c>
    </row>
    <row r="101" spans="1:6" ht="23.25">
      <c r="A101" s="25" t="s">
        <v>147</v>
      </c>
      <c r="B101" s="50" t="s">
        <v>121</v>
      </c>
      <c r="C101" s="65" t="s">
        <v>396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23.25">
      <c r="A102" s="25" t="s">
        <v>149</v>
      </c>
      <c r="B102" s="50" t="s">
        <v>121</v>
      </c>
      <c r="C102" s="65" t="s">
        <v>395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18">
      <c r="A103" s="25" t="s">
        <v>367</v>
      </c>
      <c r="B103" s="50" t="s">
        <v>121</v>
      </c>
      <c r="C103" s="65" t="s">
        <v>389</v>
      </c>
      <c r="D103" s="63">
        <v>7000</v>
      </c>
      <c r="E103" s="66">
        <v>7000</v>
      </c>
      <c r="F103" s="67" t="s">
        <v>43</v>
      </c>
    </row>
    <row r="104" spans="1:6" ht="18">
      <c r="A104" s="25" t="s">
        <v>257</v>
      </c>
      <c r="B104" s="50" t="s">
        <v>121</v>
      </c>
      <c r="C104" s="65" t="s">
        <v>258</v>
      </c>
      <c r="D104" s="63">
        <f>D105</f>
        <v>818400</v>
      </c>
      <c r="E104" s="66">
        <f t="shared" ref="E104:E113" si="9">E105</f>
        <v>400249.09</v>
      </c>
      <c r="F104" s="67">
        <f t="shared" si="4"/>
        <v>418150.91</v>
      </c>
    </row>
    <row r="105" spans="1:6" ht="18">
      <c r="A105" s="25" t="s">
        <v>259</v>
      </c>
      <c r="B105" s="50" t="s">
        <v>121</v>
      </c>
      <c r="C105" s="65" t="s">
        <v>260</v>
      </c>
      <c r="D105" s="63">
        <f>D106</f>
        <v>818400</v>
      </c>
      <c r="E105" s="66">
        <f t="shared" si="9"/>
        <v>400249.09</v>
      </c>
      <c r="F105" s="67">
        <f t="shared" si="4"/>
        <v>418150.91</v>
      </c>
    </row>
    <row r="106" spans="1:6" ht="34.5">
      <c r="A106" s="25" t="s">
        <v>261</v>
      </c>
      <c r="B106" s="50" t="s">
        <v>121</v>
      </c>
      <c r="C106" s="65" t="s">
        <v>262</v>
      </c>
      <c r="D106" s="63">
        <f>D107</f>
        <v>818400</v>
      </c>
      <c r="E106" s="66">
        <f t="shared" si="9"/>
        <v>400249.09</v>
      </c>
      <c r="F106" s="67">
        <f t="shared" si="4"/>
        <v>418150.91</v>
      </c>
    </row>
    <row r="107" spans="1:6" ht="57">
      <c r="A107" s="25" t="s">
        <v>263</v>
      </c>
      <c r="B107" s="50" t="s">
        <v>121</v>
      </c>
      <c r="C107" s="65" t="s">
        <v>264</v>
      </c>
      <c r="D107" s="63">
        <f>D108+D112</f>
        <v>818400</v>
      </c>
      <c r="E107" s="66">
        <f>E112</f>
        <v>400249.09</v>
      </c>
      <c r="F107" s="67">
        <f t="shared" si="4"/>
        <v>418150.91</v>
      </c>
    </row>
    <row r="108" spans="1:6" ht="79.5">
      <c r="A108" s="25" t="s">
        <v>394</v>
      </c>
      <c r="B108" s="50" t="s">
        <v>121</v>
      </c>
      <c r="C108" s="65" t="s">
        <v>393</v>
      </c>
      <c r="D108" s="63">
        <f>D109</f>
        <v>32000</v>
      </c>
      <c r="E108" s="66" t="s">
        <v>43</v>
      </c>
      <c r="F108" s="67">
        <f>F109</f>
        <v>32000</v>
      </c>
    </row>
    <row r="109" spans="1:6" ht="23.25">
      <c r="A109" s="25" t="s">
        <v>147</v>
      </c>
      <c r="B109" s="50" t="s">
        <v>121</v>
      </c>
      <c r="C109" s="65" t="s">
        <v>392</v>
      </c>
      <c r="D109" s="63">
        <f>D110</f>
        <v>32000</v>
      </c>
      <c r="E109" s="66" t="s">
        <v>43</v>
      </c>
      <c r="F109" s="67">
        <f>F110</f>
        <v>32000</v>
      </c>
    </row>
    <row r="110" spans="1:6" ht="23.25">
      <c r="A110" s="25" t="s">
        <v>149</v>
      </c>
      <c r="B110" s="50" t="s">
        <v>121</v>
      </c>
      <c r="C110" s="65" t="s">
        <v>391</v>
      </c>
      <c r="D110" s="63">
        <f>D111</f>
        <v>32000</v>
      </c>
      <c r="E110" s="66" t="s">
        <v>43</v>
      </c>
      <c r="F110" s="67">
        <f>F111</f>
        <v>32000</v>
      </c>
    </row>
    <row r="111" spans="1:6" ht="18">
      <c r="A111" s="25" t="s">
        <v>367</v>
      </c>
      <c r="B111" s="50" t="s">
        <v>121</v>
      </c>
      <c r="C111" s="65" t="s">
        <v>390</v>
      </c>
      <c r="D111" s="103">
        <v>32000</v>
      </c>
      <c r="E111" s="104" t="s">
        <v>43</v>
      </c>
      <c r="F111" s="105">
        <f>D111</f>
        <v>32000</v>
      </c>
    </row>
    <row r="112" spans="1:6" ht="79.5">
      <c r="A112" s="51" t="s">
        <v>265</v>
      </c>
      <c r="B112" s="50" t="s">
        <v>121</v>
      </c>
      <c r="C112" s="65" t="s">
        <v>266</v>
      </c>
      <c r="D112" s="63">
        <f>D113</f>
        <v>786400</v>
      </c>
      <c r="E112" s="66">
        <f t="shared" si="9"/>
        <v>400249.09</v>
      </c>
      <c r="F112" s="67">
        <f t="shared" si="4"/>
        <v>386150.91</v>
      </c>
    </row>
    <row r="113" spans="1:6" ht="23.25">
      <c r="A113" s="25" t="s">
        <v>147</v>
      </c>
      <c r="B113" s="50" t="s">
        <v>121</v>
      </c>
      <c r="C113" s="65" t="s">
        <v>267</v>
      </c>
      <c r="D113" s="63">
        <f>D114</f>
        <v>786400</v>
      </c>
      <c r="E113" s="66">
        <f t="shared" si="9"/>
        <v>400249.09</v>
      </c>
      <c r="F113" s="67">
        <f t="shared" si="4"/>
        <v>386150.91</v>
      </c>
    </row>
    <row r="114" spans="1:6" ht="23.25">
      <c r="A114" s="25" t="s">
        <v>149</v>
      </c>
      <c r="B114" s="50" t="s">
        <v>121</v>
      </c>
      <c r="C114" s="65" t="s">
        <v>268</v>
      </c>
      <c r="D114" s="63">
        <f>D115+D116</f>
        <v>786400</v>
      </c>
      <c r="E114" s="66">
        <f>E115+E116</f>
        <v>400249.09</v>
      </c>
      <c r="F114" s="67">
        <f t="shared" si="4"/>
        <v>386150.91</v>
      </c>
    </row>
    <row r="115" spans="1:6" ht="18">
      <c r="A115" s="25" t="s">
        <v>367</v>
      </c>
      <c r="B115" s="50" t="s">
        <v>121</v>
      </c>
      <c r="C115" s="65" t="s">
        <v>269</v>
      </c>
      <c r="D115" s="63">
        <v>210000</v>
      </c>
      <c r="E115" s="66">
        <v>90000</v>
      </c>
      <c r="F115" s="67">
        <f t="shared" si="4"/>
        <v>120000</v>
      </c>
    </row>
    <row r="116" spans="1:6" ht="18">
      <c r="A116" s="25" t="s">
        <v>153</v>
      </c>
      <c r="B116" s="50" t="s">
        <v>121</v>
      </c>
      <c r="C116" s="65" t="s">
        <v>270</v>
      </c>
      <c r="D116" s="63">
        <v>576400</v>
      </c>
      <c r="E116" s="66">
        <v>310249.09000000003</v>
      </c>
      <c r="F116" s="67">
        <f t="shared" si="4"/>
        <v>266150.90999999997</v>
      </c>
    </row>
    <row r="117" spans="1:6" ht="18">
      <c r="A117" s="25" t="s">
        <v>271</v>
      </c>
      <c r="B117" s="50" t="s">
        <v>121</v>
      </c>
      <c r="C117" s="65" t="s">
        <v>272</v>
      </c>
      <c r="D117" s="63">
        <v>17000</v>
      </c>
      <c r="E117" s="66">
        <f t="shared" ref="E117:E123" si="10">E118</f>
        <v>7300</v>
      </c>
      <c r="F117" s="67">
        <f t="shared" si="4"/>
        <v>9700</v>
      </c>
    </row>
    <row r="118" spans="1:6" ht="23.25">
      <c r="A118" s="25" t="s">
        <v>273</v>
      </c>
      <c r="B118" s="50" t="s">
        <v>121</v>
      </c>
      <c r="C118" s="65" t="s">
        <v>274</v>
      </c>
      <c r="D118" s="63">
        <v>17000</v>
      </c>
      <c r="E118" s="66">
        <f t="shared" si="10"/>
        <v>7300</v>
      </c>
      <c r="F118" s="67">
        <f t="shared" si="4"/>
        <v>9700</v>
      </c>
    </row>
    <row r="119" spans="1:6" ht="23.25">
      <c r="A119" s="25" t="s">
        <v>197</v>
      </c>
      <c r="B119" s="50" t="s">
        <v>121</v>
      </c>
      <c r="C119" s="65" t="s">
        <v>275</v>
      </c>
      <c r="D119" s="63">
        <v>17000</v>
      </c>
      <c r="E119" s="66">
        <f t="shared" si="10"/>
        <v>7300</v>
      </c>
      <c r="F119" s="67">
        <f t="shared" si="4"/>
        <v>9700</v>
      </c>
    </row>
    <row r="120" spans="1:6" ht="68.25">
      <c r="A120" s="51" t="s">
        <v>199</v>
      </c>
      <c r="B120" s="50" t="s">
        <v>121</v>
      </c>
      <c r="C120" s="65" t="s">
        <v>276</v>
      </c>
      <c r="D120" s="63">
        <v>17000</v>
      </c>
      <c r="E120" s="66">
        <f t="shared" si="10"/>
        <v>7300</v>
      </c>
      <c r="F120" s="67">
        <f t="shared" si="4"/>
        <v>9700</v>
      </c>
    </row>
    <row r="121" spans="1:6" ht="102">
      <c r="A121" s="51" t="s">
        <v>277</v>
      </c>
      <c r="B121" s="50" t="s">
        <v>121</v>
      </c>
      <c r="C121" s="65" t="s">
        <v>278</v>
      </c>
      <c r="D121" s="63">
        <v>17000</v>
      </c>
      <c r="E121" s="66">
        <f t="shared" si="10"/>
        <v>7300</v>
      </c>
      <c r="F121" s="67">
        <f t="shared" si="4"/>
        <v>9700</v>
      </c>
    </row>
    <row r="122" spans="1:6" ht="23.25">
      <c r="A122" s="25" t="s">
        <v>147</v>
      </c>
      <c r="B122" s="50" t="s">
        <v>121</v>
      </c>
      <c r="C122" s="65" t="s">
        <v>279</v>
      </c>
      <c r="D122" s="63">
        <v>17000</v>
      </c>
      <c r="E122" s="66">
        <f t="shared" si="10"/>
        <v>7300</v>
      </c>
      <c r="F122" s="67">
        <f t="shared" ref="F122:F148" si="11">IF(OR(D122="-",IF(E122="-",0,E122)&gt;=IF(D122="-",0,D122)),"-",IF(D122="-",0,D122)-IF(E122="-",0,E122))</f>
        <v>9700</v>
      </c>
    </row>
    <row r="123" spans="1:6" ht="23.25">
      <c r="A123" s="25" t="s">
        <v>149</v>
      </c>
      <c r="B123" s="50" t="s">
        <v>121</v>
      </c>
      <c r="C123" s="65" t="s">
        <v>280</v>
      </c>
      <c r="D123" s="63">
        <v>17000</v>
      </c>
      <c r="E123" s="66">
        <f t="shared" si="10"/>
        <v>7300</v>
      </c>
      <c r="F123" s="67">
        <f t="shared" si="11"/>
        <v>9700</v>
      </c>
    </row>
    <row r="124" spans="1:6" ht="18">
      <c r="A124" s="25" t="s">
        <v>367</v>
      </c>
      <c r="B124" s="50" t="s">
        <v>121</v>
      </c>
      <c r="C124" s="65" t="s">
        <v>281</v>
      </c>
      <c r="D124" s="63">
        <v>17000</v>
      </c>
      <c r="E124" s="66">
        <v>7300</v>
      </c>
      <c r="F124" s="67">
        <f t="shared" si="11"/>
        <v>9700</v>
      </c>
    </row>
    <row r="125" spans="1:6" ht="18">
      <c r="A125" s="25" t="s">
        <v>282</v>
      </c>
      <c r="B125" s="50" t="s">
        <v>121</v>
      </c>
      <c r="C125" s="65" t="s">
        <v>283</v>
      </c>
      <c r="D125" s="63">
        <v>2141800</v>
      </c>
      <c r="E125" s="66">
        <f t="shared" ref="E125:E131" si="12">E126</f>
        <v>896235.67</v>
      </c>
      <c r="F125" s="67">
        <f t="shared" si="11"/>
        <v>1245564.33</v>
      </c>
    </row>
    <row r="126" spans="1:6" ht="18">
      <c r="A126" s="25" t="s">
        <v>284</v>
      </c>
      <c r="B126" s="50" t="s">
        <v>121</v>
      </c>
      <c r="C126" s="65" t="s">
        <v>285</v>
      </c>
      <c r="D126" s="63">
        <v>2141800</v>
      </c>
      <c r="E126" s="66">
        <f t="shared" si="12"/>
        <v>896235.67</v>
      </c>
      <c r="F126" s="67">
        <f t="shared" si="11"/>
        <v>1245564.33</v>
      </c>
    </row>
    <row r="127" spans="1:6" ht="23.25">
      <c r="A127" s="25" t="s">
        <v>286</v>
      </c>
      <c r="B127" s="50" t="s">
        <v>121</v>
      </c>
      <c r="C127" s="65" t="s">
        <v>287</v>
      </c>
      <c r="D127" s="63">
        <v>2141800</v>
      </c>
      <c r="E127" s="66">
        <f t="shared" si="12"/>
        <v>896235.67</v>
      </c>
      <c r="F127" s="67">
        <f t="shared" si="11"/>
        <v>1245564.33</v>
      </c>
    </row>
    <row r="128" spans="1:6" ht="34.5">
      <c r="A128" s="25" t="s">
        <v>288</v>
      </c>
      <c r="B128" s="50" t="s">
        <v>121</v>
      </c>
      <c r="C128" s="65" t="s">
        <v>289</v>
      </c>
      <c r="D128" s="63">
        <v>2141800</v>
      </c>
      <c r="E128" s="66">
        <f t="shared" si="12"/>
        <v>896235.67</v>
      </c>
      <c r="F128" s="67">
        <f t="shared" si="11"/>
        <v>1245564.33</v>
      </c>
    </row>
    <row r="129" spans="1:6" ht="57">
      <c r="A129" s="25" t="s">
        <v>290</v>
      </c>
      <c r="B129" s="50" t="s">
        <v>121</v>
      </c>
      <c r="C129" s="65" t="s">
        <v>291</v>
      </c>
      <c r="D129" s="63">
        <v>2141800</v>
      </c>
      <c r="E129" s="66">
        <f t="shared" si="12"/>
        <v>896235.67</v>
      </c>
      <c r="F129" s="67">
        <f t="shared" si="11"/>
        <v>1245564.33</v>
      </c>
    </row>
    <row r="130" spans="1:6" ht="23.25">
      <c r="A130" s="25" t="s">
        <v>292</v>
      </c>
      <c r="B130" s="50" t="s">
        <v>121</v>
      </c>
      <c r="C130" s="65" t="s">
        <v>293</v>
      </c>
      <c r="D130" s="63">
        <v>2141800</v>
      </c>
      <c r="E130" s="66">
        <f t="shared" si="12"/>
        <v>896235.67</v>
      </c>
      <c r="F130" s="67">
        <f t="shared" si="11"/>
        <v>1245564.33</v>
      </c>
    </row>
    <row r="131" spans="1:6" ht="18">
      <c r="A131" s="25" t="s">
        <v>294</v>
      </c>
      <c r="B131" s="50" t="s">
        <v>121</v>
      </c>
      <c r="C131" s="65" t="s">
        <v>295</v>
      </c>
      <c r="D131" s="63">
        <v>2141800</v>
      </c>
      <c r="E131" s="66">
        <f t="shared" si="12"/>
        <v>896235.67</v>
      </c>
      <c r="F131" s="67">
        <f t="shared" si="11"/>
        <v>1245564.33</v>
      </c>
    </row>
    <row r="132" spans="1:6" ht="45.75">
      <c r="A132" s="25" t="s">
        <v>296</v>
      </c>
      <c r="B132" s="50" t="s">
        <v>121</v>
      </c>
      <c r="C132" s="65" t="s">
        <v>297</v>
      </c>
      <c r="D132" s="63">
        <v>2141800</v>
      </c>
      <c r="E132" s="66">
        <v>896235.67</v>
      </c>
      <c r="F132" s="67">
        <f t="shared" si="11"/>
        <v>1245564.33</v>
      </c>
    </row>
    <row r="133" spans="1:6" ht="18">
      <c r="A133" s="25" t="s">
        <v>298</v>
      </c>
      <c r="B133" s="50" t="s">
        <v>121</v>
      </c>
      <c r="C133" s="65" t="s">
        <v>299</v>
      </c>
      <c r="D133" s="63">
        <v>412800</v>
      </c>
      <c r="E133" s="66">
        <f t="shared" ref="E133:E139" si="13">E134</f>
        <v>164898.91</v>
      </c>
      <c r="F133" s="67">
        <f t="shared" si="11"/>
        <v>247901.09</v>
      </c>
    </row>
    <row r="134" spans="1:6" ht="18">
      <c r="A134" s="25" t="s">
        <v>300</v>
      </c>
      <c r="B134" s="50" t="s">
        <v>121</v>
      </c>
      <c r="C134" s="65" t="s">
        <v>301</v>
      </c>
      <c r="D134" s="63">
        <v>412800</v>
      </c>
      <c r="E134" s="66">
        <f t="shared" si="13"/>
        <v>164898.91</v>
      </c>
      <c r="F134" s="67">
        <f t="shared" si="11"/>
        <v>247901.09</v>
      </c>
    </row>
    <row r="135" spans="1:6" ht="23.25">
      <c r="A135" s="25" t="s">
        <v>197</v>
      </c>
      <c r="B135" s="50" t="s">
        <v>121</v>
      </c>
      <c r="C135" s="65" t="s">
        <v>302</v>
      </c>
      <c r="D135" s="63">
        <v>412800</v>
      </c>
      <c r="E135" s="66">
        <f t="shared" si="13"/>
        <v>164898.91</v>
      </c>
      <c r="F135" s="67">
        <f t="shared" si="11"/>
        <v>247901.09</v>
      </c>
    </row>
    <row r="136" spans="1:6" ht="68.25">
      <c r="A136" s="51" t="s">
        <v>386</v>
      </c>
      <c r="B136" s="50" t="s">
        <v>121</v>
      </c>
      <c r="C136" s="65" t="s">
        <v>303</v>
      </c>
      <c r="D136" s="63">
        <v>412800</v>
      </c>
      <c r="E136" s="66">
        <f t="shared" si="13"/>
        <v>164898.91</v>
      </c>
      <c r="F136" s="67">
        <f t="shared" si="11"/>
        <v>247901.09</v>
      </c>
    </row>
    <row r="137" spans="1:6" ht="113.25">
      <c r="A137" s="51" t="s">
        <v>385</v>
      </c>
      <c r="B137" s="50" t="s">
        <v>121</v>
      </c>
      <c r="C137" s="65" t="s">
        <v>304</v>
      </c>
      <c r="D137" s="63">
        <v>412800</v>
      </c>
      <c r="E137" s="66">
        <f t="shared" si="13"/>
        <v>164898.91</v>
      </c>
      <c r="F137" s="67">
        <f t="shared" si="11"/>
        <v>247901.09</v>
      </c>
    </row>
    <row r="138" spans="1:6" ht="18">
      <c r="A138" s="25" t="s">
        <v>305</v>
      </c>
      <c r="B138" s="50" t="s">
        <v>121</v>
      </c>
      <c r="C138" s="65" t="s">
        <v>306</v>
      </c>
      <c r="D138" s="63">
        <v>412800</v>
      </c>
      <c r="E138" s="66">
        <f t="shared" si="13"/>
        <v>164898.91</v>
      </c>
      <c r="F138" s="67">
        <f t="shared" si="11"/>
        <v>247901.09</v>
      </c>
    </row>
    <row r="139" spans="1:6" ht="18">
      <c r="A139" s="25" t="s">
        <v>307</v>
      </c>
      <c r="B139" s="50" t="s">
        <v>121</v>
      </c>
      <c r="C139" s="65" t="s">
        <v>308</v>
      </c>
      <c r="D139" s="63">
        <v>412800</v>
      </c>
      <c r="E139" s="66">
        <f t="shared" si="13"/>
        <v>164898.91</v>
      </c>
      <c r="F139" s="67">
        <f t="shared" si="11"/>
        <v>247901.09</v>
      </c>
    </row>
    <row r="140" spans="1:6" ht="18">
      <c r="A140" s="25" t="s">
        <v>309</v>
      </c>
      <c r="B140" s="50" t="s">
        <v>121</v>
      </c>
      <c r="C140" s="65" t="s">
        <v>310</v>
      </c>
      <c r="D140" s="63">
        <v>412800</v>
      </c>
      <c r="E140" s="66">
        <v>164898.91</v>
      </c>
      <c r="F140" s="67">
        <f t="shared" si="11"/>
        <v>247901.09</v>
      </c>
    </row>
    <row r="141" spans="1:6" ht="18">
      <c r="A141" s="25" t="s">
        <v>311</v>
      </c>
      <c r="B141" s="50" t="s">
        <v>121</v>
      </c>
      <c r="C141" s="65" t="s">
        <v>312</v>
      </c>
      <c r="D141" s="63">
        <v>1000</v>
      </c>
      <c r="E141" s="66" t="s">
        <v>43</v>
      </c>
      <c r="F141" s="67">
        <f t="shared" si="11"/>
        <v>1000</v>
      </c>
    </row>
    <row r="142" spans="1:6" ht="18">
      <c r="A142" s="25" t="s">
        <v>313</v>
      </c>
      <c r="B142" s="50" t="s">
        <v>121</v>
      </c>
      <c r="C142" s="65" t="s">
        <v>314</v>
      </c>
      <c r="D142" s="63">
        <v>1000</v>
      </c>
      <c r="E142" s="66" t="s">
        <v>43</v>
      </c>
      <c r="F142" s="67">
        <f t="shared" si="11"/>
        <v>1000</v>
      </c>
    </row>
    <row r="143" spans="1:6" ht="34.5">
      <c r="A143" s="25" t="s">
        <v>315</v>
      </c>
      <c r="B143" s="50" t="s">
        <v>121</v>
      </c>
      <c r="C143" s="65" t="s">
        <v>316</v>
      </c>
      <c r="D143" s="63">
        <v>1000</v>
      </c>
      <c r="E143" s="66" t="s">
        <v>43</v>
      </c>
      <c r="F143" s="67">
        <f t="shared" si="11"/>
        <v>1000</v>
      </c>
    </row>
    <row r="144" spans="1:6" ht="45.75">
      <c r="A144" s="25" t="s">
        <v>317</v>
      </c>
      <c r="B144" s="50" t="s">
        <v>121</v>
      </c>
      <c r="C144" s="65" t="s">
        <v>318</v>
      </c>
      <c r="D144" s="63">
        <v>1000</v>
      </c>
      <c r="E144" s="66" t="s">
        <v>43</v>
      </c>
      <c r="F144" s="67">
        <f t="shared" si="11"/>
        <v>1000</v>
      </c>
    </row>
    <row r="145" spans="1:6" ht="57">
      <c r="A145" s="25" t="s">
        <v>319</v>
      </c>
      <c r="B145" s="50" t="s">
        <v>121</v>
      </c>
      <c r="C145" s="65" t="s">
        <v>320</v>
      </c>
      <c r="D145" s="63">
        <v>1000</v>
      </c>
      <c r="E145" s="66" t="s">
        <v>43</v>
      </c>
      <c r="F145" s="67">
        <f t="shared" si="11"/>
        <v>1000</v>
      </c>
    </row>
    <row r="146" spans="1:6" ht="23.25">
      <c r="A146" s="25" t="s">
        <v>147</v>
      </c>
      <c r="B146" s="50" t="s">
        <v>121</v>
      </c>
      <c r="C146" s="65" t="s">
        <v>321</v>
      </c>
      <c r="D146" s="63">
        <v>1000</v>
      </c>
      <c r="E146" s="66" t="s">
        <v>43</v>
      </c>
      <c r="F146" s="67">
        <f t="shared" si="11"/>
        <v>1000</v>
      </c>
    </row>
    <row r="147" spans="1:6" ht="23.25">
      <c r="A147" s="25" t="s">
        <v>149</v>
      </c>
      <c r="B147" s="50" t="s">
        <v>121</v>
      </c>
      <c r="C147" s="65" t="s">
        <v>322</v>
      </c>
      <c r="D147" s="63">
        <v>1000</v>
      </c>
      <c r="E147" s="66" t="s">
        <v>43</v>
      </c>
      <c r="F147" s="67">
        <f t="shared" si="11"/>
        <v>1000</v>
      </c>
    </row>
    <row r="148" spans="1:6" ht="18">
      <c r="A148" s="25" t="s">
        <v>367</v>
      </c>
      <c r="B148" s="50" t="s">
        <v>121</v>
      </c>
      <c r="C148" s="65" t="s">
        <v>323</v>
      </c>
      <c r="D148" s="63">
        <v>1000</v>
      </c>
      <c r="E148" s="66" t="s">
        <v>43</v>
      </c>
      <c r="F148" s="67">
        <f t="shared" si="11"/>
        <v>1000</v>
      </c>
    </row>
    <row r="149" spans="1:6" ht="9" customHeight="1">
      <c r="A149" s="52"/>
      <c r="B149" s="53"/>
      <c r="C149" s="68"/>
      <c r="D149" s="69"/>
      <c r="E149" s="70"/>
      <c r="F149" s="70"/>
    </row>
    <row r="150" spans="1:6" ht="21.75" customHeight="1">
      <c r="A150" s="54" t="s">
        <v>324</v>
      </c>
      <c r="B150" s="55" t="s">
        <v>325</v>
      </c>
      <c r="C150" s="71" t="s">
        <v>122</v>
      </c>
      <c r="D150" s="72">
        <v>15000</v>
      </c>
      <c r="E150" s="72">
        <f>Доходы!E19-Расходы!E13</f>
        <v>-9997.320000000298</v>
      </c>
      <c r="F150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1" workbookViewId="0">
      <selection activeCell="K27" sqref="K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18" t="s">
        <v>328</v>
      </c>
      <c r="B2" s="118"/>
      <c r="C2" s="118"/>
      <c r="D2" s="118"/>
      <c r="E2" s="118"/>
      <c r="F2" s="118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2" t="s">
        <v>21</v>
      </c>
      <c r="B4" s="106" t="s">
        <v>22</v>
      </c>
      <c r="C4" s="123" t="s">
        <v>329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2"/>
      <c r="D10" s="111"/>
      <c r="E10" s="111"/>
      <c r="F10" s="11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368</v>
      </c>
      <c r="B12" s="78" t="s">
        <v>330</v>
      </c>
      <c r="C12" s="79" t="s">
        <v>122</v>
      </c>
      <c r="D12" s="80">
        <f>D18</f>
        <v>-15000</v>
      </c>
      <c r="E12" s="81">
        <f>E18</f>
        <v>9997.320000000298</v>
      </c>
      <c r="F12" s="82">
        <f>E12</f>
        <v>9997.320000000298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369</v>
      </c>
      <c r="D18" s="80">
        <f>D19</f>
        <v>-15000</v>
      </c>
      <c r="E18" s="81">
        <f>E19</f>
        <v>9997.320000000298</v>
      </c>
      <c r="F18" s="82">
        <f>E18</f>
        <v>9997.320000000298</v>
      </c>
    </row>
    <row r="19" spans="1:6" ht="26.25">
      <c r="A19" s="77" t="s">
        <v>338</v>
      </c>
      <c r="B19" s="78" t="s">
        <v>337</v>
      </c>
      <c r="C19" s="79" t="s">
        <v>370</v>
      </c>
      <c r="D19" s="81">
        <v>-15000</v>
      </c>
      <c r="E19" s="81">
        <f>E20+E24</f>
        <v>9997.320000000298</v>
      </c>
      <c r="F19" s="82">
        <f>E19</f>
        <v>9997.320000000298</v>
      </c>
    </row>
    <row r="20" spans="1:6" ht="26.25">
      <c r="A20" s="77" t="s">
        <v>371</v>
      </c>
      <c r="B20" s="78" t="s">
        <v>339</v>
      </c>
      <c r="C20" s="79" t="s">
        <v>340</v>
      </c>
      <c r="D20" s="81">
        <f t="shared" ref="D20:E22" si="0">D21</f>
        <v>-11594500</v>
      </c>
      <c r="E20" s="81">
        <f t="shared" si="0"/>
        <v>-5004859.96</v>
      </c>
      <c r="F20" s="82" t="s">
        <v>326</v>
      </c>
    </row>
    <row r="21" spans="1:6" ht="25.5">
      <c r="A21" s="93" t="s">
        <v>372</v>
      </c>
      <c r="B21" s="94" t="s">
        <v>339</v>
      </c>
      <c r="C21" s="95" t="s">
        <v>373</v>
      </c>
      <c r="D21" s="96">
        <f t="shared" si="0"/>
        <v>-11594500</v>
      </c>
      <c r="E21" s="96">
        <f t="shared" si="0"/>
        <v>-5004859.96</v>
      </c>
      <c r="F21" s="97" t="s">
        <v>326</v>
      </c>
    </row>
    <row r="22" spans="1:6" ht="25.5">
      <c r="A22" s="93" t="s">
        <v>374</v>
      </c>
      <c r="B22" s="94" t="s">
        <v>339</v>
      </c>
      <c r="C22" s="95" t="s">
        <v>375</v>
      </c>
      <c r="D22" s="96">
        <f t="shared" si="0"/>
        <v>-11594500</v>
      </c>
      <c r="E22" s="96">
        <f t="shared" si="0"/>
        <v>-5004859.96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-11594500</v>
      </c>
      <c r="E23" s="96">
        <v>-5004859.96</v>
      </c>
      <c r="F23" s="97" t="s">
        <v>326</v>
      </c>
    </row>
    <row r="24" spans="1:6" ht="27.75" customHeight="1">
      <c r="A24" s="77" t="s">
        <v>376</v>
      </c>
      <c r="B24" s="78" t="s">
        <v>343</v>
      </c>
      <c r="C24" s="79" t="s">
        <v>344</v>
      </c>
      <c r="D24" s="81">
        <f t="shared" ref="D24:E26" si="1">D25</f>
        <v>11609500</v>
      </c>
      <c r="E24" s="81">
        <f t="shared" si="1"/>
        <v>5014857.28</v>
      </c>
      <c r="F24" s="82" t="s">
        <v>326</v>
      </c>
    </row>
    <row r="25" spans="1:6" ht="36" customHeight="1">
      <c r="A25" s="93" t="s">
        <v>377</v>
      </c>
      <c r="B25" s="94" t="s">
        <v>343</v>
      </c>
      <c r="C25" s="95" t="s">
        <v>378</v>
      </c>
      <c r="D25" s="96">
        <f t="shared" si="1"/>
        <v>11609500</v>
      </c>
      <c r="E25" s="96">
        <f t="shared" si="1"/>
        <v>5014857.28</v>
      </c>
      <c r="F25" s="97" t="s">
        <v>326</v>
      </c>
    </row>
    <row r="26" spans="1:6" ht="30.75" customHeight="1">
      <c r="A26" s="93" t="s">
        <v>379</v>
      </c>
      <c r="B26" s="94" t="s">
        <v>343</v>
      </c>
      <c r="C26" s="95" t="s">
        <v>380</v>
      </c>
      <c r="D26" s="96">
        <f t="shared" si="1"/>
        <v>11609500</v>
      </c>
      <c r="E26" s="96">
        <f t="shared" si="1"/>
        <v>5014857.28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11609500</v>
      </c>
      <c r="E27" s="96">
        <v>5014857.28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404</v>
      </c>
      <c r="B29" s="101"/>
      <c r="C29" s="102"/>
      <c r="D29" s="130" t="s">
        <v>382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381</v>
      </c>
      <c r="B31" s="101"/>
      <c r="C31" s="102"/>
      <c r="D31" s="130" t="s">
        <v>382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383</v>
      </c>
      <c r="B33" s="101"/>
      <c r="C33" s="102"/>
      <c r="D33" s="100" t="s">
        <v>384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409</v>
      </c>
      <c r="B35" s="101"/>
      <c r="C35" s="101"/>
      <c r="D35" s="101"/>
      <c r="E35" s="101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2023-06-05T05:47:35Z</cp:lastPrinted>
  <dcterms:created xsi:type="dcterms:W3CDTF">2023-02-06T10:48:57Z</dcterms:created>
  <dcterms:modified xsi:type="dcterms:W3CDTF">2023-06-05T06:05:40Z</dcterms:modified>
</cp:coreProperties>
</file>