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6990" activeTab="0"/>
  </bookViews>
  <sheets>
    <sheet name="117_1" sheetId="1" r:id="rId1"/>
    <sheet name="Лист1" sheetId="2" r:id="rId2"/>
  </sheets>
  <definedNames/>
  <calcPr fullCalcOnLoad="1" iterate="1" iterateCount="100" iterateDelta="0.001"/>
</workbook>
</file>

<file path=xl/sharedStrings.xml><?xml version="1.0" encoding="utf-8"?>
<sst xmlns="http://schemas.openxmlformats.org/spreadsheetml/2006/main" count="777" uniqueCount="522">
  <si>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</si>
  <si>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</si>
  <si>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</si>
  <si>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</si>
  <si>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</si>
  <si>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</si>
  <si>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</si>
  <si>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</si>
  <si>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</si>
  <si>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</si>
  <si>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</si>
  <si>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</si>
  <si>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</si>
  <si>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</si>
  <si>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</si>
  <si>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</si>
  <si>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</si>
  <si>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</si>
  <si>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</si>
  <si>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</si>
  <si>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</si>
  <si>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</si>
  <si>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</si>
  <si>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</si>
  <si>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</si>
  <si>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</si>
  <si>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</si>
  <si>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</si>
  <si>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</si>
  <si>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</si>
  <si>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</si>
  <si>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</si>
  <si>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</si>
  <si>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</si>
  <si>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</si>
  <si>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</si>
  <si>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</si>
  <si>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</si>
  <si>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</si>
  <si>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</si>
  <si>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</si>
  <si>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</si>
  <si>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</si>
  <si>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</si>
  <si>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</si>
  <si>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</si>
  <si>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</si>
  <si>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</si>
  <si>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</si>
  <si>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</si>
  <si>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</si>
  <si>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</si>
  <si>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</si>
  <si>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</si>
  <si>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</si>
  <si>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</si>
  <si>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</si>
  <si>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</si>
  <si>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</si>
  <si>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</si>
  <si>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</si>
  <si>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</si>
  <si>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</si>
  <si>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</si>
  <si>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</si>
  <si>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</si>
  <si>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</si>
  <si>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</si>
  <si>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</si>
  <si>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</si>
  <si>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</si>
  <si>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</si>
  <si>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</si>
  <si>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</si>
  <si>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</si>
  <si>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</si>
  <si>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</si>
  <si>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</si>
  <si>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</si>
  <si>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</si>
  <si>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</si>
  <si>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</si>
  <si>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</si>
  <si>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</si>
  <si>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</si>
  <si>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</si>
  <si>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</si>
  <si>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</si>
  <si>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</si>
  <si>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</si>
  <si>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</si>
  <si>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</si>
  <si>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</si>
  <si>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</si>
  <si>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</si>
  <si>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</si>
  <si>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</si>
  <si>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</si>
  <si>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</si>
  <si>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</si>
  <si>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</si>
  <si>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</si>
  <si>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</si>
  <si>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</si>
  <si>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</si>
  <si>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</si>
  <si>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</si>
  <si>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</si>
  <si>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</si>
  <si>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</si>
  <si>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</si>
  <si>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</si>
  <si>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</si>
  <si>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</si>
  <si>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</si>
  <si>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</si>
  <si>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</si>
  <si>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</si>
  <si>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</si>
  <si>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</si>
  <si>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</si>
  <si>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</si>
  <si>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</si>
  <si>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</si>
  <si>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</si>
  <si>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</si>
  <si>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</si>
  <si>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</si>
  <si>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</si>
  <si>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</si>
  <si>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</si>
  <si>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</si>
  <si>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</si>
  <si>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</si>
  <si>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</si>
  <si>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</si>
  <si>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</si>
  <si>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</si>
  <si>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</si>
  <si>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</si>
  <si>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</si>
  <si>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</si>
  <si>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</si>
  <si>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</si>
  <si>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</si>
  <si>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</si>
  <si>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</si>
  <si>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</si>
  <si>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</si>
  <si>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</si>
  <si>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</si>
  <si>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</si>
  <si>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</si>
  <si>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</si>
  <si>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</si>
  <si>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</si>
  <si>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</si>
  <si>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</si>
  <si>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</si>
  <si>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</si>
  <si>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</si>
  <si>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</si>
  <si>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</si>
  <si>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</si>
  <si>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</si>
  <si>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</si>
  <si>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</si>
  <si>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</si>
  <si>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</si>
  <si>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</si>
  <si>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</si>
  <si>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</si>
  <si>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</si>
  <si>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</si>
  <si>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</si>
  <si>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</si>
  <si>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</si>
  <si>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</si>
  <si>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</si>
  <si>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</si>
  <si>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</si>
  <si>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</si>
  <si>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</si>
  <si>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</si>
  <si>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</si>
  <si>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</si>
  <si>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</si>
  <si>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</si>
  <si>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</si>
  <si>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</si>
  <si>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</si>
  <si>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</si>
  <si>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</si>
  <si>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</si>
  <si>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</si>
  <si>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</si>
  <si>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</si>
  <si>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</si>
  <si>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</si>
  <si>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</si>
  <si>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</si>
  <si>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</si>
  <si>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</si>
  <si>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</si>
  <si>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</si>
  <si>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</si>
  <si>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</si>
  <si>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</si>
  <si>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</si>
  <si>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</si>
  <si>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</si>
  <si>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</si>
  <si>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</si>
  <si>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</si>
  <si>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</si>
  <si>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</si>
  <si>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</si>
  <si>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</si>
  <si>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</si>
  <si>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</si>
  <si>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</si>
  <si>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</si>
  <si>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</si>
  <si>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</si>
  <si>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</si>
  <si>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</si>
  <si>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</si>
  <si>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</si>
  <si>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</si>
  <si>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</si>
  <si>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</si>
  <si>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</si>
  <si>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</si>
  <si>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</si>
  <si>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</si>
  <si>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</si>
  <si>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</si>
  <si>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</si>
  <si>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</si>
  <si>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</si>
  <si>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</si>
  <si>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</si>
  <si>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</si>
  <si>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</si>
  <si>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</si>
  <si>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</si>
  <si>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</si>
  <si>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</si>
  <si>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</si>
  <si>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</si>
  <si>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</si>
  <si>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</si>
  <si>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</si>
  <si>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</si>
  <si>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</si>
  <si>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</si>
  <si>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</si>
  <si>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</si>
  <si>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</si>
  <si>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</si>
  <si>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</si>
  <si>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</si>
  <si>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</si>
  <si>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</si>
  <si>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</si>
  <si>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</si>
  <si>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</si>
  <si>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</si>
  <si>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</si>
  <si>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</si>
  <si>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</si>
  <si>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</si>
  <si>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</si>
  <si>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</si>
  <si>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</si>
  <si>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</si>
  <si>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</si>
  <si>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</si>
  <si>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</si>
  <si>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</si>
  <si>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</si>
  <si>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</si>
  <si>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</si>
  <si>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</si>
  <si>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</si>
  <si>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</si>
  <si>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</si>
  <si>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</si>
  <si>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</si>
  <si>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</si>
  <si>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</si>
  <si>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</si>
  <si>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</si>
  <si>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</si>
  <si>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</si>
  <si>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</si>
  <si>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</si>
  <si>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</si>
  <si>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</si>
  <si>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</si>
  <si>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</si>
  <si>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</si>
  <si>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</si>
  <si>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</si>
  <si>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</si>
  <si>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</si>
  <si>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</si>
  <si>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</si>
  <si>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951 0409  7951202  244  340</t>
  </si>
  <si>
    <t>951 0409  7951202  244  300</t>
  </si>
  <si>
    <t>951  0409  7951200  000  000</t>
  </si>
  <si>
    <t xml:space="preserve"> Целевые программы муниципальных образований</t>
  </si>
  <si>
    <t>951  0409  7950000  000  000</t>
  </si>
  <si>
    <t>951  0502  7950000  000 000</t>
  </si>
  <si>
    <t>951  0503  7951203  244  340</t>
  </si>
  <si>
    <t>951  0503  7951203  244  300</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</si>
  <si>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</si>
  <si>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</si>
  <si>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</si>
  <si>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</si>
  <si>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</si>
  <si>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</si>
  <si>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</si>
  <si>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</si>
  <si>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</si>
  <si>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</si>
  <si>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</si>
  <si>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</si>
  <si>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</si>
  <si>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</si>
  <si>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</si>
  <si>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</si>
  <si>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</si>
  <si>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</si>
  <si>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</si>
  <si>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</si>
  <si>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</si>
  <si>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</si>
  <si>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</si>
  <si>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</si>
  <si>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</si>
  <si>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</si>
  <si>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</si>
  <si>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</si>
  <si>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</si>
  <si>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</si>
  <si>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</si>
  <si>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</si>
  <si>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</si>
  <si>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</si>
  <si>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</si>
  <si>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</si>
  <si>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</si>
  <si>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</si>
  <si>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</si>
  <si>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</si>
  <si>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</si>
  <si>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</si>
  <si>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</si>
  <si>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</si>
  <si>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</si>
  <si>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</si>
  <si>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</si>
  <si>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</si>
  <si>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</si>
  <si>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</si>
  <si>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</si>
  <si>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</si>
  <si>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</si>
  <si>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</si>
  <si>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</si>
  <si>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</si>
  <si>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</si>
  <si>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</si>
  <si>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</si>
  <si>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</si>
  <si>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</si>
  <si>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</si>
  <si>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</si>
  <si>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</si>
  <si>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</si>
  <si>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</si>
  <si>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</si>
  <si>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</si>
  <si>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</si>
  <si>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</si>
  <si>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</si>
  <si>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</si>
  <si>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</si>
  <si>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</si>
  <si>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</si>
  <si>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</si>
  <si>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</si>
  <si>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</si>
  <si>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</si>
  <si>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</si>
  <si>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</si>
  <si>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</si>
  <si>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</si>
  <si>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</si>
  <si>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</si>
  <si>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</si>
  <si>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</si>
  <si>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</si>
  <si>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</si>
  <si>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</si>
  <si>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</si>
  <si>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</si>
  <si>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</si>
  <si>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</si>
  <si>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</si>
  <si>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</si>
  <si>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</si>
  <si>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</si>
  <si>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</si>
  <si>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</si>
  <si>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</si>
  <si>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</si>
  <si>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</si>
  <si>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</si>
  <si>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</si>
  <si>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</si>
  <si>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</si>
  <si>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</si>
  <si>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</si>
  <si>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</si>
  <si>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</si>
  <si>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</si>
  <si>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</si>
  <si>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</si>
  <si>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</si>
  <si>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</si>
  <si>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</si>
  <si>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</si>
  <si>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</si>
  <si>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</si>
  <si>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</si>
  <si>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</si>
  <si>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</si>
  <si>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</si>
  <si>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</si>
  <si>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</si>
  <si>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</si>
  <si>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</si>
  <si>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</si>
  <si>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</si>
  <si>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</si>
  <si>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</si>
  <si>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</si>
  <si>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</si>
  <si>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</si>
  <si>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</si>
  <si>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</si>
  <si>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</si>
  <si>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951  0501  7951000  322  310</t>
  </si>
  <si>
    <t>951  0501  7951000  322  300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</si>
  <si>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</si>
  <si>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</si>
  <si>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</si>
  <si>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</si>
  <si>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</si>
  <si>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</si>
  <si>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</si>
  <si>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</si>
  <si>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</si>
  <si>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</si>
  <si>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</si>
  <si>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</si>
  <si>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</si>
  <si>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</si>
  <si>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</si>
  <si>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</si>
  <si>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</si>
  <si>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</si>
  <si>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</si>
  <si>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</si>
  <si>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</si>
  <si>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</si>
  <si>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951  0113  0920300  000  000</t>
  </si>
  <si>
    <t>Выполнение других обязательств государства</t>
  </si>
  <si>
    <t>Прочая закупка товаров,работ и услуг для государственных (муниципальных)нужд</t>
  </si>
  <si>
    <t>Земельный налог  (по обязательствам ,возникшим до 1 января 2006года),мобилизуемый на территории поселений</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</si>
  <si>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</si>
  <si>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</si>
  <si>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</si>
  <si>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</si>
  <si>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</si>
  <si>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</si>
  <si>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</si>
  <si>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</si>
  <si>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</si>
  <si>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</si>
  <si>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</si>
  <si>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</si>
  <si>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</si>
  <si>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</si>
  <si>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</si>
  <si>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</si>
  <si>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</si>
  <si>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</si>
  <si>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</si>
  <si>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</si>
  <si>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</si>
  <si>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"Переселение граждан из ветхого и аварийного жилищного фонда Гуково-Гнилушевского  сельского поселения на 2008-2014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</si>
  <si>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</si>
  <si>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</si>
  <si>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</si>
  <si>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</si>
  <si>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</si>
  <si>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</si>
  <si>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</si>
  <si>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</si>
  <si>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</si>
  <si>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</si>
  <si>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000  1  09  00000  00  0000  110</t>
  </si>
  <si>
    <t>000  1  09  04000  00  0000  000</t>
  </si>
  <si>
    <t>на 1 июля 2013</t>
  </si>
  <si>
    <t>01.07.2013</t>
  </si>
  <si>
    <t>000  1  05  03010  01  0000  110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</si>
  <si>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</si>
  <si>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</si>
  <si>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 10 "  июля  2013г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</si>
</sst>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9">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8"/>
      <color indexed="10"/>
      <name val="Arial Cyr"/>
      <family val="0"/>
    </font>
    <font>
      <sz val="8"/>
      <color indexed="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sz val="8"/>
      <color rgb="FF0070C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4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0" fontId="5" fillId="32" borderId="11" xfId="0" applyFont="1" applyFill="1" applyBorder="1" applyAlignment="1">
      <alignment wrapText="1"/>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7" fillId="0" borderId="10" xfId="0" applyFont="1" applyBorder="1" applyAlignment="1">
      <alignment vertical="distributed" wrapText="1"/>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8" fillId="0" borderId="10" xfId="0" applyNumberFormat="1" applyFont="1" applyFill="1" applyBorder="1" applyAlignment="1">
      <alignment/>
    </xf>
    <xf numFmtId="49" fontId="2" fillId="32" borderId="10" xfId="0" applyNumberFormat="1" applyFont="1" applyFill="1" applyBorder="1" applyAlignment="1">
      <alignment horizontal="center"/>
    </xf>
    <xf numFmtId="4" fontId="8" fillId="32" borderId="10" xfId="0" applyNumberFormat="1" applyFont="1" applyFill="1" applyBorder="1" applyAlignment="1">
      <alignment/>
    </xf>
    <xf numFmtId="4" fontId="3" fillId="32" borderId="22" xfId="0" applyNumberFormat="1" applyFont="1" applyFill="1" applyBorder="1" applyAlignment="1">
      <alignment horizontal="right"/>
    </xf>
    <xf numFmtId="0" fontId="7" fillId="0" borderId="10" xfId="0" applyNumberFormat="1" applyFont="1" applyBorder="1" applyAlignment="1">
      <alignment vertical="distributed" wrapText="1"/>
    </xf>
    <xf numFmtId="4" fontId="6" fillId="0" borderId="15"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45" fillId="32" borderId="10" xfId="0" applyNumberFormat="1" applyFont="1" applyFill="1" applyBorder="1" applyAlignment="1">
      <alignment/>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45" fillId="0" borderId="10" xfId="0" applyNumberFormat="1" applyFont="1" applyFill="1" applyBorder="1" applyAlignment="1">
      <alignment/>
    </xf>
    <xf numFmtId="4" fontId="46" fillId="32" borderId="10" xfId="0" applyNumberFormat="1" applyFont="1" applyFill="1" applyBorder="1" applyAlignment="1" applyProtection="1">
      <alignment/>
      <protection/>
    </xf>
    <xf numFmtId="4" fontId="46" fillId="32" borderId="10" xfId="0" applyNumberFormat="1" applyFont="1" applyFill="1" applyBorder="1" applyAlignment="1">
      <alignment/>
    </xf>
    <xf numFmtId="1" fontId="46" fillId="32" borderId="24" xfId="0" applyNumberFormat="1" applyFont="1" applyFill="1" applyBorder="1" applyAlignment="1">
      <alignment horizontal="center"/>
    </xf>
    <xf numFmtId="0" fontId="46" fillId="32" borderId="11" xfId="0" applyNumberFormat="1" applyFont="1" applyFill="1" applyBorder="1" applyAlignment="1">
      <alignment wrapText="1"/>
    </xf>
    <xf numFmtId="49" fontId="46" fillId="32" borderId="10" xfId="0" applyNumberFormat="1" applyFont="1" applyFill="1" applyBorder="1" applyAlignment="1">
      <alignment horizontal="center"/>
    </xf>
    <xf numFmtId="4" fontId="3" fillId="0" borderId="0" xfId="0" applyNumberFormat="1" applyFont="1" applyAlignment="1">
      <alignment/>
    </xf>
    <xf numFmtId="0" fontId="47" fillId="32" borderId="11" xfId="0" applyNumberFormat="1" applyFont="1" applyFill="1" applyBorder="1" applyAlignment="1">
      <alignment wrapText="1"/>
    </xf>
    <xf numFmtId="0" fontId="47" fillId="32" borderId="11" xfId="52" applyNumberFormat="1" applyFont="1" applyFill="1" applyBorder="1" applyAlignment="1">
      <alignment wrapText="1"/>
      <protection/>
    </xf>
    <xf numFmtId="1" fontId="48" fillId="32" borderId="24" xfId="0" applyNumberFormat="1" applyFont="1" applyFill="1" applyBorder="1" applyAlignment="1">
      <alignment horizontal="center"/>
    </xf>
    <xf numFmtId="0" fontId="47" fillId="32" borderId="11" xfId="0" applyFont="1" applyFill="1" applyBorder="1" applyAlignment="1">
      <alignment horizontal="left" wrapText="1"/>
    </xf>
    <xf numFmtId="0" fontId="47" fillId="0" borderId="10" xfId="0" applyFont="1" applyBorder="1" applyAlignment="1">
      <alignment wrapText="1"/>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24" xfId="0" applyBorder="1" applyAlignment="1">
      <alignment/>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358"/>
  <sheetViews>
    <sheetView tabSelected="1" view="pageBreakPreview" zoomScaleSheetLayoutView="100" zoomScalePageLayoutView="0" workbookViewId="0" topLeftCell="A208">
      <selection activeCell="C349" sqref="C349"/>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 min="7" max="7" width="9.875" style="0" bestFit="1" customWidth="1"/>
  </cols>
  <sheetData>
    <row r="1" spans="3:6" ht="12.75">
      <c r="C1" s="134"/>
      <c r="D1" s="135"/>
      <c r="E1" s="135"/>
      <c r="F1" s="135"/>
    </row>
    <row r="2" spans="4:5" ht="12.75">
      <c r="D2"/>
      <c r="E2" s="21"/>
    </row>
    <row r="3" spans="1:6" ht="15.75" customHeight="1" thickBot="1">
      <c r="A3" s="136" t="s">
        <v>61</v>
      </c>
      <c r="B3" s="136"/>
      <c r="C3" s="136"/>
      <c r="D3" s="136"/>
      <c r="E3" s="137"/>
      <c r="F3" s="11" t="s">
        <v>25</v>
      </c>
    </row>
    <row r="4" spans="2:6" ht="12.75">
      <c r="B4" s="138" t="s">
        <v>516</v>
      </c>
      <c r="C4" s="138"/>
      <c r="F4" s="18" t="s">
        <v>62</v>
      </c>
    </row>
    <row r="5" spans="2:6" ht="12.75">
      <c r="B5" s="2"/>
      <c r="C5" s="2"/>
      <c r="E5" s="7" t="s">
        <v>94</v>
      </c>
      <c r="F5" s="23" t="s">
        <v>517</v>
      </c>
    </row>
    <row r="6" spans="1:6" ht="12.75">
      <c r="A6" s="6" t="s">
        <v>26</v>
      </c>
      <c r="B6" s="7"/>
      <c r="C6" s="7"/>
      <c r="E6" s="7" t="s">
        <v>95</v>
      </c>
      <c r="F6" s="9">
        <v>4226577</v>
      </c>
    </row>
    <row r="7" spans="1:6" ht="12.75" customHeight="1">
      <c r="A7" s="139" t="s">
        <v>420</v>
      </c>
      <c r="B7" s="139"/>
      <c r="C7" s="139"/>
      <c r="E7" s="7" t="s">
        <v>96</v>
      </c>
      <c r="F7" s="9">
        <v>951</v>
      </c>
    </row>
    <row r="8" spans="1:6" ht="12.75">
      <c r="A8" s="8" t="s">
        <v>421</v>
      </c>
      <c r="B8" s="7"/>
      <c r="C8" s="7"/>
      <c r="E8" s="7" t="s">
        <v>97</v>
      </c>
      <c r="F8" s="9">
        <v>60226815000</v>
      </c>
    </row>
    <row r="9" spans="1:6" ht="12.75">
      <c r="A9" s="6" t="s">
        <v>63</v>
      </c>
      <c r="B9" s="7"/>
      <c r="C9" s="7"/>
      <c r="F9" s="9"/>
    </row>
    <row r="10" spans="1:6" ht="13.5" thickBot="1">
      <c r="A10" s="6" t="s">
        <v>27</v>
      </c>
      <c r="B10" s="7"/>
      <c r="C10" s="7"/>
      <c r="F10" s="10">
        <v>383</v>
      </c>
    </row>
    <row r="11" spans="1:6" ht="23.25" customHeight="1">
      <c r="A11" s="133" t="s">
        <v>28</v>
      </c>
      <c r="B11" s="133"/>
      <c r="C11" s="133"/>
      <c r="D11" s="133"/>
      <c r="E11" s="133"/>
      <c r="F11" s="133"/>
    </row>
    <row r="12" spans="1:6" ht="51" customHeight="1">
      <c r="A12" s="3" t="s">
        <v>29</v>
      </c>
      <c r="B12" s="3" t="s">
        <v>30</v>
      </c>
      <c r="C12" s="3" t="s">
        <v>31</v>
      </c>
      <c r="D12" s="3" t="s">
        <v>93</v>
      </c>
      <c r="E12" s="3" t="s">
        <v>32</v>
      </c>
      <c r="F12" s="3" t="s">
        <v>64</v>
      </c>
    </row>
    <row r="13" spans="1:6" s="20" customFormat="1" ht="12.75">
      <c r="A13" s="19">
        <v>1</v>
      </c>
      <c r="B13" s="19">
        <v>2</v>
      </c>
      <c r="C13" s="19">
        <v>3</v>
      </c>
      <c r="D13" s="19" t="s">
        <v>33</v>
      </c>
      <c r="E13" s="19" t="s">
        <v>34</v>
      </c>
      <c r="F13" s="19" t="s">
        <v>49</v>
      </c>
    </row>
    <row r="14" spans="1:7" s="7" customFormat="1" ht="11.25">
      <c r="A14" s="24" t="s">
        <v>143</v>
      </c>
      <c r="B14" s="26" t="s">
        <v>278</v>
      </c>
      <c r="C14" s="26" t="s">
        <v>19</v>
      </c>
      <c r="D14" s="27">
        <f>D16+D52</f>
        <v>11378200</v>
      </c>
      <c r="E14" s="27">
        <f>E16+E52</f>
        <v>3521167.9</v>
      </c>
      <c r="F14" s="27">
        <f>F16+F52</f>
        <v>7857032.1</v>
      </c>
      <c r="G14" s="122"/>
    </row>
    <row r="15" spans="1:6" s="7" customFormat="1" ht="11.25">
      <c r="A15" s="25" t="s">
        <v>99</v>
      </c>
      <c r="B15" s="26"/>
      <c r="C15" s="26"/>
      <c r="D15" s="27"/>
      <c r="E15" s="27"/>
      <c r="F15" s="27"/>
    </row>
    <row r="16" spans="1:6" s="7" customFormat="1" ht="11.25">
      <c r="A16" s="86" t="s">
        <v>65</v>
      </c>
      <c r="B16" s="87" t="s">
        <v>278</v>
      </c>
      <c r="C16" s="88" t="s">
        <v>115</v>
      </c>
      <c r="D16" s="29">
        <f>D17+D21+D29+D37+D44</f>
        <v>10969300</v>
      </c>
      <c r="E16" s="29">
        <f>E17+E21+E29+E37+E44+E48+E40</f>
        <v>3371667.9</v>
      </c>
      <c r="F16" s="29">
        <f>D16-E16</f>
        <v>7597632.1</v>
      </c>
    </row>
    <row r="17" spans="1:6" s="7" customFormat="1" ht="11.25">
      <c r="A17" s="89" t="s">
        <v>35</v>
      </c>
      <c r="B17" s="61" t="s">
        <v>278</v>
      </c>
      <c r="C17" s="28" t="s">
        <v>116</v>
      </c>
      <c r="D17" s="29">
        <f>D18</f>
        <v>7980000</v>
      </c>
      <c r="E17" s="65">
        <f>E18</f>
        <v>2160336.58</v>
      </c>
      <c r="F17" s="29">
        <f>F18</f>
        <v>5819663.42</v>
      </c>
    </row>
    <row r="18" spans="1:6" s="7" customFormat="1" ht="11.25">
      <c r="A18" s="90" t="s">
        <v>66</v>
      </c>
      <c r="B18" s="91" t="s">
        <v>278</v>
      </c>
      <c r="C18" s="92" t="s">
        <v>117</v>
      </c>
      <c r="D18" s="5">
        <f>D19+D20</f>
        <v>7980000</v>
      </c>
      <c r="E18" s="5">
        <f>E19+E20</f>
        <v>2160336.58</v>
      </c>
      <c r="F18" s="13">
        <f>D18-E18</f>
        <v>5819663.42</v>
      </c>
    </row>
    <row r="19" spans="1:6" s="7" customFormat="1" ht="78.75">
      <c r="A19" s="30" t="s">
        <v>271</v>
      </c>
      <c r="B19" s="62" t="s">
        <v>278</v>
      </c>
      <c r="C19" s="4" t="s">
        <v>118</v>
      </c>
      <c r="D19" s="16">
        <v>7960000</v>
      </c>
      <c r="E19" s="16">
        <v>2161710.88</v>
      </c>
      <c r="F19" s="5">
        <f>D19-E19</f>
        <v>5798289.12</v>
      </c>
    </row>
    <row r="20" spans="1:6" s="7" customFormat="1" ht="45.75" customHeight="1">
      <c r="A20" s="30" t="s">
        <v>393</v>
      </c>
      <c r="B20" s="62" t="s">
        <v>278</v>
      </c>
      <c r="C20" s="4" t="s">
        <v>279</v>
      </c>
      <c r="D20" s="16">
        <v>20000</v>
      </c>
      <c r="E20" s="16">
        <v>-1374.3</v>
      </c>
      <c r="F20" s="5">
        <f>D20-E20</f>
        <v>21374.3</v>
      </c>
    </row>
    <row r="21" spans="1:6" s="7" customFormat="1" ht="11.25">
      <c r="A21" s="30" t="s">
        <v>36</v>
      </c>
      <c r="B21" s="62" t="s">
        <v>278</v>
      </c>
      <c r="C21" s="4" t="s">
        <v>119</v>
      </c>
      <c r="D21" s="16">
        <f>D28+D22</f>
        <v>73600</v>
      </c>
      <c r="E21" s="16">
        <f>E22+E27</f>
        <v>69969.69</v>
      </c>
      <c r="F21" s="5">
        <f>D21-E21</f>
        <v>3630.3099999999977</v>
      </c>
    </row>
    <row r="22" spans="1:6" s="7" customFormat="1" ht="34.5" customHeight="1">
      <c r="A22" s="31" t="s">
        <v>67</v>
      </c>
      <c r="B22" s="91" t="s">
        <v>278</v>
      </c>
      <c r="C22" s="92" t="s">
        <v>120</v>
      </c>
      <c r="D22" s="16">
        <f>D23</f>
        <v>8600</v>
      </c>
      <c r="E22" s="16">
        <f>E23+E26</f>
        <v>7688.6900000000005</v>
      </c>
      <c r="F22" s="5">
        <f>D22-E22</f>
        <v>911.3099999999995</v>
      </c>
    </row>
    <row r="23" spans="1:6" s="7" customFormat="1" ht="41.25" customHeight="1">
      <c r="A23" s="30" t="s">
        <v>394</v>
      </c>
      <c r="B23" s="91" t="s">
        <v>278</v>
      </c>
      <c r="C23" s="4" t="s">
        <v>121</v>
      </c>
      <c r="D23" s="16">
        <f>D24</f>
        <v>8600</v>
      </c>
      <c r="E23" s="16">
        <f>E24+E25</f>
        <v>6492.25</v>
      </c>
      <c r="F23" s="16">
        <f>F24+F25</f>
        <v>2107.7500000000005</v>
      </c>
    </row>
    <row r="24" spans="1:6" s="7" customFormat="1" ht="38.25" customHeight="1">
      <c r="A24" s="30" t="s">
        <v>394</v>
      </c>
      <c r="B24" s="91" t="s">
        <v>278</v>
      </c>
      <c r="C24" s="4" t="s">
        <v>272</v>
      </c>
      <c r="D24" s="16">
        <v>8600</v>
      </c>
      <c r="E24" s="16">
        <v>6474.57</v>
      </c>
      <c r="F24" s="5">
        <f aca="true" t="shared" si="0" ref="F24:F36">D24-E24</f>
        <v>2125.4300000000003</v>
      </c>
    </row>
    <row r="25" spans="1:6" s="7" customFormat="1" ht="51.75" customHeight="1">
      <c r="A25" s="30" t="s">
        <v>519</v>
      </c>
      <c r="B25" s="91" t="s">
        <v>278</v>
      </c>
      <c r="C25" s="4" t="s">
        <v>520</v>
      </c>
      <c r="D25" s="32" t="s">
        <v>146</v>
      </c>
      <c r="E25" s="16">
        <v>17.68</v>
      </c>
      <c r="F25" s="5">
        <v>-17.68</v>
      </c>
    </row>
    <row r="26" spans="1:6" s="7" customFormat="1" ht="30" customHeight="1">
      <c r="A26" s="30" t="s">
        <v>511</v>
      </c>
      <c r="B26" s="62" t="s">
        <v>278</v>
      </c>
      <c r="C26" s="4" t="s">
        <v>508</v>
      </c>
      <c r="D26" s="32" t="s">
        <v>146</v>
      </c>
      <c r="E26" s="16">
        <v>1196.44</v>
      </c>
      <c r="F26" s="5">
        <v>-1196.44</v>
      </c>
    </row>
    <row r="27" spans="1:6" s="7" customFormat="1" ht="22.5" customHeight="1">
      <c r="A27" s="30" t="s">
        <v>37</v>
      </c>
      <c r="B27" s="62" t="s">
        <v>278</v>
      </c>
      <c r="C27" s="4" t="s">
        <v>509</v>
      </c>
      <c r="D27" s="16">
        <f>D28</f>
        <v>65000</v>
      </c>
      <c r="E27" s="16">
        <f>E28</f>
        <v>62281</v>
      </c>
      <c r="F27" s="5">
        <f t="shared" si="0"/>
        <v>2719</v>
      </c>
    </row>
    <row r="28" spans="1:6" s="7" customFormat="1" ht="24" customHeight="1">
      <c r="A28" s="30" t="s">
        <v>37</v>
      </c>
      <c r="B28" s="62" t="s">
        <v>278</v>
      </c>
      <c r="C28" s="4" t="s">
        <v>518</v>
      </c>
      <c r="D28" s="16">
        <v>65000</v>
      </c>
      <c r="E28" s="16">
        <v>62281</v>
      </c>
      <c r="F28" s="5">
        <f t="shared" si="0"/>
        <v>2719</v>
      </c>
    </row>
    <row r="29" spans="1:6" s="7" customFormat="1" ht="11.25">
      <c r="A29" s="30" t="s">
        <v>38</v>
      </c>
      <c r="B29" s="62" t="s">
        <v>278</v>
      </c>
      <c r="C29" s="4" t="s">
        <v>122</v>
      </c>
      <c r="D29" s="16">
        <f>D30+D32</f>
        <v>2000700</v>
      </c>
      <c r="E29" s="13">
        <f>E30+E32</f>
        <v>550523.21</v>
      </c>
      <c r="F29" s="5">
        <f>D29-E29</f>
        <v>1450176.79</v>
      </c>
    </row>
    <row r="30" spans="1:6" s="7" customFormat="1" ht="12.75" customHeight="1">
      <c r="A30" s="31" t="s">
        <v>68</v>
      </c>
      <c r="B30" s="91" t="s">
        <v>278</v>
      </c>
      <c r="C30" s="92" t="s">
        <v>123</v>
      </c>
      <c r="D30" s="16">
        <f>D31</f>
        <v>111500</v>
      </c>
      <c r="E30" s="16">
        <f>E31</f>
        <v>6502.38</v>
      </c>
      <c r="F30" s="5">
        <f t="shared" si="0"/>
        <v>104997.62</v>
      </c>
    </row>
    <row r="31" spans="1:6" s="7" customFormat="1" ht="46.5" customHeight="1">
      <c r="A31" s="30" t="s">
        <v>39</v>
      </c>
      <c r="B31" s="62" t="s">
        <v>278</v>
      </c>
      <c r="C31" s="4" t="s">
        <v>124</v>
      </c>
      <c r="D31" s="16">
        <v>111500</v>
      </c>
      <c r="E31" s="16">
        <v>6502.38</v>
      </c>
      <c r="F31" s="5">
        <f t="shared" si="0"/>
        <v>104997.62</v>
      </c>
    </row>
    <row r="32" spans="1:6" s="7" customFormat="1" ht="15" customHeight="1">
      <c r="A32" s="31" t="s">
        <v>69</v>
      </c>
      <c r="B32" s="91" t="s">
        <v>278</v>
      </c>
      <c r="C32" s="92" t="s">
        <v>125</v>
      </c>
      <c r="D32" s="16">
        <f>D33+D35</f>
        <v>1889200</v>
      </c>
      <c r="E32" s="16">
        <f>E33+E35</f>
        <v>544020.83</v>
      </c>
      <c r="F32" s="5">
        <f t="shared" si="0"/>
        <v>1345179.17</v>
      </c>
    </row>
    <row r="33" spans="1:6" s="7" customFormat="1" ht="44.25" customHeight="1">
      <c r="A33" s="31" t="s">
        <v>70</v>
      </c>
      <c r="B33" s="91" t="s">
        <v>278</v>
      </c>
      <c r="C33" s="92" t="s">
        <v>126</v>
      </c>
      <c r="D33" s="16">
        <f>D34</f>
        <v>1538500</v>
      </c>
      <c r="E33" s="16">
        <f>E34</f>
        <v>93445.1</v>
      </c>
      <c r="F33" s="5">
        <f t="shared" si="0"/>
        <v>1445054.9</v>
      </c>
    </row>
    <row r="34" spans="1:6" s="7" customFormat="1" ht="69.75" customHeight="1">
      <c r="A34" s="30" t="s">
        <v>40</v>
      </c>
      <c r="B34" s="62" t="s">
        <v>278</v>
      </c>
      <c r="C34" s="4" t="s">
        <v>127</v>
      </c>
      <c r="D34" s="16">
        <v>1538500</v>
      </c>
      <c r="E34" s="16">
        <v>93445.1</v>
      </c>
      <c r="F34" s="5">
        <f t="shared" si="0"/>
        <v>1445054.9</v>
      </c>
    </row>
    <row r="35" spans="1:6" s="7" customFormat="1" ht="43.5" customHeight="1">
      <c r="A35" s="31" t="s">
        <v>71</v>
      </c>
      <c r="B35" s="91" t="s">
        <v>278</v>
      </c>
      <c r="C35" s="92" t="s">
        <v>128</v>
      </c>
      <c r="D35" s="16">
        <f>D36</f>
        <v>350700</v>
      </c>
      <c r="E35" s="16">
        <f>E36</f>
        <v>450575.73</v>
      </c>
      <c r="F35" s="5">
        <f t="shared" si="0"/>
        <v>-99875.72999999998</v>
      </c>
    </row>
    <row r="36" spans="1:6" s="7" customFormat="1" ht="71.25" customHeight="1">
      <c r="A36" s="30" t="s">
        <v>41</v>
      </c>
      <c r="B36" s="62" t="s">
        <v>278</v>
      </c>
      <c r="C36" s="4" t="s">
        <v>129</v>
      </c>
      <c r="D36" s="16">
        <v>350700</v>
      </c>
      <c r="E36" s="16">
        <v>450575.73</v>
      </c>
      <c r="F36" s="5">
        <f t="shared" si="0"/>
        <v>-99875.72999999998</v>
      </c>
    </row>
    <row r="37" spans="1:6" s="7" customFormat="1" ht="11.25">
      <c r="A37" s="30" t="s">
        <v>42</v>
      </c>
      <c r="B37" s="62" t="s">
        <v>278</v>
      </c>
      <c r="C37" s="4" t="s">
        <v>130</v>
      </c>
      <c r="D37" s="16">
        <f>D38</f>
        <v>15000</v>
      </c>
      <c r="E37" s="13">
        <f>E38</f>
        <v>7725</v>
      </c>
      <c r="F37" s="5">
        <f>D37-E38</f>
        <v>7275</v>
      </c>
    </row>
    <row r="38" spans="1:6" s="7" customFormat="1" ht="51" customHeight="1">
      <c r="A38" s="31" t="s">
        <v>72</v>
      </c>
      <c r="B38" s="91" t="s">
        <v>278</v>
      </c>
      <c r="C38" s="92" t="s">
        <v>510</v>
      </c>
      <c r="D38" s="16">
        <f>D39</f>
        <v>15000</v>
      </c>
      <c r="E38" s="16">
        <f>E39</f>
        <v>7725</v>
      </c>
      <c r="F38" s="5">
        <f>D38-E39</f>
        <v>7275</v>
      </c>
    </row>
    <row r="39" spans="1:6" s="7" customFormat="1" ht="78.75">
      <c r="A39" s="30" t="s">
        <v>43</v>
      </c>
      <c r="B39" s="62" t="s">
        <v>278</v>
      </c>
      <c r="C39" s="4" t="s">
        <v>131</v>
      </c>
      <c r="D39" s="16">
        <v>15000</v>
      </c>
      <c r="E39" s="16">
        <v>7725</v>
      </c>
      <c r="F39" s="5">
        <f aca="true" t="shared" si="1" ref="F39:F56">D39-E39</f>
        <v>7275</v>
      </c>
    </row>
    <row r="40" spans="1:6" s="7" customFormat="1" ht="45">
      <c r="A40" s="30" t="s">
        <v>481</v>
      </c>
      <c r="B40" s="62" t="s">
        <v>278</v>
      </c>
      <c r="C40" s="4" t="s">
        <v>514</v>
      </c>
      <c r="D40" s="16">
        <v>0</v>
      </c>
      <c r="E40" s="16">
        <f>E41</f>
        <v>1.75</v>
      </c>
      <c r="F40" s="5">
        <f>D40-E40</f>
        <v>-1.75</v>
      </c>
    </row>
    <row r="41" spans="1:6" s="7" customFormat="1" ht="45">
      <c r="A41" s="30" t="s">
        <v>481</v>
      </c>
      <c r="B41" s="62" t="s">
        <v>278</v>
      </c>
      <c r="C41" s="4" t="s">
        <v>515</v>
      </c>
      <c r="D41" s="16">
        <v>0</v>
      </c>
      <c r="E41" s="16">
        <f>E42</f>
        <v>1.75</v>
      </c>
      <c r="F41" s="5">
        <f>D41-E41</f>
        <v>-1.75</v>
      </c>
    </row>
    <row r="42" spans="1:6" s="7" customFormat="1" ht="45">
      <c r="A42" s="30" t="s">
        <v>481</v>
      </c>
      <c r="B42" s="62" t="s">
        <v>278</v>
      </c>
      <c r="C42" s="4" t="s">
        <v>513</v>
      </c>
      <c r="D42" s="16">
        <v>0</v>
      </c>
      <c r="E42" s="16">
        <f>E43</f>
        <v>1.75</v>
      </c>
      <c r="F42" s="5">
        <f>D42-E42</f>
        <v>-1.75</v>
      </c>
    </row>
    <row r="43" spans="1:6" s="7" customFormat="1" ht="45">
      <c r="A43" s="30" t="s">
        <v>481</v>
      </c>
      <c r="B43" s="62" t="s">
        <v>278</v>
      </c>
      <c r="C43" s="4" t="s">
        <v>512</v>
      </c>
      <c r="D43" s="16">
        <v>0</v>
      </c>
      <c r="E43" s="16">
        <v>1.75</v>
      </c>
      <c r="F43" s="5">
        <f>D43-E43</f>
        <v>-1.75</v>
      </c>
    </row>
    <row r="44" spans="1:6" s="7" customFormat="1" ht="34.5" customHeight="1">
      <c r="A44" s="30" t="s">
        <v>44</v>
      </c>
      <c r="B44" s="62" t="s">
        <v>278</v>
      </c>
      <c r="C44" s="4" t="s">
        <v>132</v>
      </c>
      <c r="D44" s="16">
        <f aca="true" t="shared" si="2" ref="D44:E46">D45</f>
        <v>900000</v>
      </c>
      <c r="E44" s="13">
        <f t="shared" si="2"/>
        <v>390331.05</v>
      </c>
      <c r="F44" s="5">
        <f t="shared" si="1"/>
        <v>509668.95</v>
      </c>
    </row>
    <row r="45" spans="1:6" s="7" customFormat="1" ht="82.5" customHeight="1">
      <c r="A45" s="31" t="s">
        <v>395</v>
      </c>
      <c r="B45" s="91" t="s">
        <v>278</v>
      </c>
      <c r="C45" s="92" t="s">
        <v>133</v>
      </c>
      <c r="D45" s="16">
        <f t="shared" si="2"/>
        <v>900000</v>
      </c>
      <c r="E45" s="16">
        <f t="shared" si="2"/>
        <v>390331.05</v>
      </c>
      <c r="F45" s="5">
        <f t="shared" si="1"/>
        <v>509668.95</v>
      </c>
    </row>
    <row r="46" spans="1:6" s="7" customFormat="1" ht="63" customHeight="1">
      <c r="A46" s="31" t="s">
        <v>73</v>
      </c>
      <c r="B46" s="91" t="s">
        <v>278</v>
      </c>
      <c r="C46" s="92" t="s">
        <v>134</v>
      </c>
      <c r="D46" s="16">
        <f t="shared" si="2"/>
        <v>900000</v>
      </c>
      <c r="E46" s="16">
        <f t="shared" si="2"/>
        <v>390331.05</v>
      </c>
      <c r="F46" s="5">
        <f t="shared" si="1"/>
        <v>509668.95</v>
      </c>
    </row>
    <row r="47" spans="1:6" s="7" customFormat="1" ht="89.25" customHeight="1">
      <c r="A47" s="31" t="s">
        <v>73</v>
      </c>
      <c r="B47" s="91" t="s">
        <v>278</v>
      </c>
      <c r="C47" s="92" t="s">
        <v>396</v>
      </c>
      <c r="D47" s="16">
        <v>900000</v>
      </c>
      <c r="E47" s="16">
        <v>390331.05</v>
      </c>
      <c r="F47" s="5">
        <f t="shared" si="1"/>
        <v>509668.95</v>
      </c>
    </row>
    <row r="48" spans="1:6" s="7" customFormat="1" ht="39" customHeight="1">
      <c r="A48" s="93" t="s">
        <v>397</v>
      </c>
      <c r="B48" s="91" t="s">
        <v>278</v>
      </c>
      <c r="C48" s="92" t="s">
        <v>398</v>
      </c>
      <c r="D48" s="16">
        <v>0</v>
      </c>
      <c r="E48" s="16">
        <f>E49</f>
        <v>192780.62</v>
      </c>
      <c r="F48" s="5">
        <f>D48-E48</f>
        <v>-192780.62</v>
      </c>
    </row>
    <row r="49" spans="1:6" s="7" customFormat="1" ht="63" customHeight="1">
      <c r="A49" s="31" t="s">
        <v>399</v>
      </c>
      <c r="B49" s="91" t="s">
        <v>278</v>
      </c>
      <c r="C49" s="92" t="s">
        <v>400</v>
      </c>
      <c r="D49" s="16">
        <v>0</v>
      </c>
      <c r="E49" s="16">
        <f>E50</f>
        <v>192780.62</v>
      </c>
      <c r="F49" s="5">
        <f>D49-E49</f>
        <v>-192780.62</v>
      </c>
    </row>
    <row r="50" spans="1:6" s="7" customFormat="1" ht="48" customHeight="1">
      <c r="A50" s="31" t="s">
        <v>401</v>
      </c>
      <c r="B50" s="91" t="s">
        <v>278</v>
      </c>
      <c r="C50" s="92" t="s">
        <v>402</v>
      </c>
      <c r="D50" s="16">
        <v>0</v>
      </c>
      <c r="E50" s="16">
        <f>E51</f>
        <v>192780.62</v>
      </c>
      <c r="F50" s="5">
        <f>D50-E50</f>
        <v>-192780.62</v>
      </c>
    </row>
    <row r="51" spans="1:6" s="7" customFormat="1" ht="51" customHeight="1">
      <c r="A51" s="31" t="s">
        <v>403</v>
      </c>
      <c r="B51" s="91" t="s">
        <v>278</v>
      </c>
      <c r="C51" s="92" t="s">
        <v>404</v>
      </c>
      <c r="D51" s="16">
        <v>0</v>
      </c>
      <c r="E51" s="16">
        <v>192780.62</v>
      </c>
      <c r="F51" s="5">
        <f>D51-E51</f>
        <v>-192780.62</v>
      </c>
    </row>
    <row r="52" spans="1:6" s="7" customFormat="1" ht="11.25">
      <c r="A52" s="97" t="s">
        <v>45</v>
      </c>
      <c r="B52" s="62" t="s">
        <v>278</v>
      </c>
      <c r="C52" s="4" t="s">
        <v>135</v>
      </c>
      <c r="D52" s="95">
        <f>D53</f>
        <v>408900</v>
      </c>
      <c r="E52" s="95">
        <f>E53</f>
        <v>149500</v>
      </c>
      <c r="F52" s="96">
        <f t="shared" si="1"/>
        <v>259400</v>
      </c>
    </row>
    <row r="53" spans="1:6" s="7" customFormat="1" ht="33.75">
      <c r="A53" s="90" t="s">
        <v>74</v>
      </c>
      <c r="B53" s="91" t="s">
        <v>278</v>
      </c>
      <c r="C53" s="92" t="s">
        <v>136</v>
      </c>
      <c r="D53" s="16">
        <f>D59+D54</f>
        <v>408900</v>
      </c>
      <c r="E53" s="16">
        <f>E54+E59</f>
        <v>149500</v>
      </c>
      <c r="F53" s="13">
        <f>F54+F59</f>
        <v>259400</v>
      </c>
    </row>
    <row r="54" spans="1:6" s="7" customFormat="1" ht="25.5" customHeight="1">
      <c r="A54" s="90" t="s">
        <v>75</v>
      </c>
      <c r="B54" s="91" t="s">
        <v>278</v>
      </c>
      <c r="C54" s="92" t="s">
        <v>137</v>
      </c>
      <c r="D54" s="16">
        <f>D55+D57</f>
        <v>149500</v>
      </c>
      <c r="E54" s="16">
        <f>E55+E57</f>
        <v>149500</v>
      </c>
      <c r="F54" s="5">
        <f t="shared" si="1"/>
        <v>0</v>
      </c>
    </row>
    <row r="55" spans="1:6" s="7" customFormat="1" ht="35.25" customHeight="1">
      <c r="A55" s="90" t="s">
        <v>76</v>
      </c>
      <c r="B55" s="91" t="s">
        <v>278</v>
      </c>
      <c r="C55" s="92" t="s">
        <v>138</v>
      </c>
      <c r="D55" s="16">
        <f>D56</f>
        <v>149300</v>
      </c>
      <c r="E55" s="16">
        <f>E56</f>
        <v>149300</v>
      </c>
      <c r="F55" s="5">
        <f t="shared" si="1"/>
        <v>0</v>
      </c>
    </row>
    <row r="56" spans="1:6" s="7" customFormat="1" ht="45.75" customHeight="1">
      <c r="A56" s="90" t="s">
        <v>114</v>
      </c>
      <c r="B56" s="91" t="s">
        <v>278</v>
      </c>
      <c r="C56" s="92" t="s">
        <v>139</v>
      </c>
      <c r="D56" s="16">
        <v>149300</v>
      </c>
      <c r="E56" s="16">
        <v>149300</v>
      </c>
      <c r="F56" s="5">
        <f t="shared" si="1"/>
        <v>0</v>
      </c>
    </row>
    <row r="57" spans="1:6" s="7" customFormat="1" ht="42.75" customHeight="1">
      <c r="A57" s="94" t="s">
        <v>405</v>
      </c>
      <c r="B57" s="62" t="s">
        <v>278</v>
      </c>
      <c r="C57" s="4" t="s">
        <v>140</v>
      </c>
      <c r="D57" s="16">
        <f>D58</f>
        <v>200</v>
      </c>
      <c r="E57" s="16">
        <f>E58</f>
        <v>200</v>
      </c>
      <c r="F57" s="5">
        <v>0</v>
      </c>
    </row>
    <row r="58" spans="1:6" s="7" customFormat="1" ht="38.25" customHeight="1">
      <c r="A58" s="94" t="s">
        <v>406</v>
      </c>
      <c r="B58" s="62" t="s">
        <v>278</v>
      </c>
      <c r="C58" s="4" t="s">
        <v>141</v>
      </c>
      <c r="D58" s="16">
        <v>200</v>
      </c>
      <c r="E58" s="16">
        <v>200</v>
      </c>
      <c r="F58" s="5">
        <v>0</v>
      </c>
    </row>
    <row r="59" spans="1:6" s="12" customFormat="1" ht="15" customHeight="1">
      <c r="A59" s="90" t="s">
        <v>90</v>
      </c>
      <c r="B59" s="91" t="s">
        <v>278</v>
      </c>
      <c r="C59" s="92" t="s">
        <v>407</v>
      </c>
      <c r="D59" s="16">
        <f>D60</f>
        <v>259400</v>
      </c>
      <c r="E59" s="16">
        <f>E60</f>
        <v>0</v>
      </c>
      <c r="F59" s="5">
        <f>D59-E59</f>
        <v>259400</v>
      </c>
    </row>
    <row r="60" spans="1:6" s="12" customFormat="1" ht="24" customHeight="1">
      <c r="A60" s="90" t="s">
        <v>23</v>
      </c>
      <c r="B60" s="91" t="s">
        <v>278</v>
      </c>
      <c r="C60" s="92" t="s">
        <v>24</v>
      </c>
      <c r="D60" s="16">
        <f>D61</f>
        <v>259400</v>
      </c>
      <c r="E60" s="16">
        <f>E61</f>
        <v>0</v>
      </c>
      <c r="F60" s="5">
        <f>D60-E60</f>
        <v>259400</v>
      </c>
    </row>
    <row r="61" spans="1:6" s="12" customFormat="1" ht="33" customHeight="1">
      <c r="A61" s="94" t="s">
        <v>22</v>
      </c>
      <c r="B61" s="91" t="s">
        <v>278</v>
      </c>
      <c r="C61" s="4" t="s">
        <v>142</v>
      </c>
      <c r="D61" s="16">
        <v>259400</v>
      </c>
      <c r="E61" s="16">
        <v>0</v>
      </c>
      <c r="F61" s="5">
        <f>D61-E61</f>
        <v>259400</v>
      </c>
    </row>
    <row r="62" spans="1:6" s="12" customFormat="1" ht="16.5" thickBot="1">
      <c r="A62" s="140" t="s">
        <v>46</v>
      </c>
      <c r="B62" s="141"/>
      <c r="C62" s="141"/>
      <c r="D62" s="141"/>
      <c r="E62" s="141"/>
      <c r="F62" s="141"/>
    </row>
    <row r="63" spans="1:6" ht="45">
      <c r="A63" s="14" t="s">
        <v>29</v>
      </c>
      <c r="B63" s="14" t="s">
        <v>30</v>
      </c>
      <c r="C63" s="14" t="s">
        <v>47</v>
      </c>
      <c r="D63" s="3" t="s">
        <v>144</v>
      </c>
      <c r="E63" s="14" t="s">
        <v>48</v>
      </c>
      <c r="F63" s="14" t="s">
        <v>64</v>
      </c>
    </row>
    <row r="64" spans="1:6" ht="13.5" thickBot="1">
      <c r="A64" s="15">
        <v>1</v>
      </c>
      <c r="B64" s="15">
        <v>2</v>
      </c>
      <c r="C64" s="15">
        <v>3</v>
      </c>
      <c r="D64" s="15" t="s">
        <v>33</v>
      </c>
      <c r="E64" s="15" t="s">
        <v>34</v>
      </c>
      <c r="F64" s="15" t="s">
        <v>49</v>
      </c>
    </row>
    <row r="65" spans="1:6" ht="12.75">
      <c r="A65" s="42" t="s">
        <v>204</v>
      </c>
      <c r="B65" s="43">
        <v>200</v>
      </c>
      <c r="C65" s="44" t="s">
        <v>19</v>
      </c>
      <c r="D65" s="40">
        <f>D67+D163+D318+D179+D237+D272+D305+D207+D290</f>
        <v>12896200</v>
      </c>
      <c r="E65" s="40">
        <f>E67+E163+E318+E179+E237+E272+E305+E207+E290</f>
        <v>5230808.340000001</v>
      </c>
      <c r="F65" s="64">
        <f>D65-E65</f>
        <v>7665391.659999999</v>
      </c>
    </row>
    <row r="66" spans="1:6" ht="12.75">
      <c r="A66" s="45" t="s">
        <v>99</v>
      </c>
      <c r="B66" s="46"/>
      <c r="C66" s="47"/>
      <c r="D66" s="41"/>
      <c r="E66" s="80"/>
      <c r="F66" s="128">
        <f>D67-E67</f>
        <v>2716617.31</v>
      </c>
    </row>
    <row r="67" spans="1:6" ht="12.75">
      <c r="A67" s="48" t="s">
        <v>77</v>
      </c>
      <c r="B67" s="49">
        <v>200</v>
      </c>
      <c r="C67" s="50" t="s">
        <v>0</v>
      </c>
      <c r="D67" s="64">
        <f>D68+D83+D149+D159</f>
        <v>4483700</v>
      </c>
      <c r="E67" s="64">
        <f>E68+E83+E149+E159</f>
        <v>1767082.69</v>
      </c>
      <c r="F67" s="129"/>
    </row>
    <row r="68" spans="1:6" ht="33.75">
      <c r="A68" s="51" t="s">
        <v>78</v>
      </c>
      <c r="B68" s="52">
        <v>200</v>
      </c>
      <c r="C68" s="37" t="s">
        <v>205</v>
      </c>
      <c r="D68" s="65">
        <f>D70</f>
        <v>758500</v>
      </c>
      <c r="E68" s="65">
        <f>E70</f>
        <v>275639.76</v>
      </c>
      <c r="F68" s="38">
        <f aca="true" t="shared" si="3" ref="F68:F134">D68-E68</f>
        <v>482860.24</v>
      </c>
    </row>
    <row r="69" spans="1:6" ht="56.25">
      <c r="A69" s="51" t="s">
        <v>337</v>
      </c>
      <c r="B69" s="52">
        <v>200</v>
      </c>
      <c r="C69" s="53" t="s">
        <v>338</v>
      </c>
      <c r="D69" s="78">
        <f>D70</f>
        <v>758500</v>
      </c>
      <c r="E69" s="78">
        <f>E70</f>
        <v>275639.76</v>
      </c>
      <c r="F69" s="38">
        <f t="shared" si="3"/>
        <v>482860.24</v>
      </c>
    </row>
    <row r="70" spans="1:6" ht="12.75">
      <c r="A70" s="33" t="s">
        <v>79</v>
      </c>
      <c r="B70" s="54">
        <v>200</v>
      </c>
      <c r="C70" s="37" t="s">
        <v>1</v>
      </c>
      <c r="D70" s="66">
        <f>D73+D79</f>
        <v>758500</v>
      </c>
      <c r="E70" s="66">
        <f>E73+E78</f>
        <v>275639.76</v>
      </c>
      <c r="F70" s="38">
        <f t="shared" si="3"/>
        <v>482860.24</v>
      </c>
    </row>
    <row r="71" spans="1:6" ht="74.25" customHeight="1">
      <c r="A71" s="33" t="s">
        <v>355</v>
      </c>
      <c r="B71" s="54">
        <v>200</v>
      </c>
      <c r="C71" s="37" t="s">
        <v>354</v>
      </c>
      <c r="D71" s="66">
        <f>D72</f>
        <v>758500</v>
      </c>
      <c r="E71" s="66">
        <f>E72</f>
        <v>275639.76</v>
      </c>
      <c r="F71" s="38">
        <f t="shared" si="3"/>
        <v>482860.24</v>
      </c>
    </row>
    <row r="72" spans="1:6" ht="26.25" customHeight="1">
      <c r="A72" s="33" t="s">
        <v>356</v>
      </c>
      <c r="B72" s="54">
        <v>200</v>
      </c>
      <c r="C72" s="37" t="s">
        <v>353</v>
      </c>
      <c r="D72" s="66">
        <f>D73+D79</f>
        <v>758500</v>
      </c>
      <c r="E72" s="66">
        <f>E73+E79</f>
        <v>275639.76</v>
      </c>
      <c r="F72" s="38">
        <f t="shared" si="3"/>
        <v>482860.24</v>
      </c>
    </row>
    <row r="73" spans="1:6" ht="12.75">
      <c r="A73" s="33" t="s">
        <v>147</v>
      </c>
      <c r="B73" s="54">
        <v>200</v>
      </c>
      <c r="C73" s="37" t="s">
        <v>148</v>
      </c>
      <c r="D73" s="13">
        <f>D75</f>
        <v>733200</v>
      </c>
      <c r="E73" s="13">
        <f>E75</f>
        <v>275639.76</v>
      </c>
      <c r="F73" s="38">
        <f t="shared" si="3"/>
        <v>457560.24</v>
      </c>
    </row>
    <row r="74" spans="1:6" ht="12.75">
      <c r="A74" s="33" t="s">
        <v>259</v>
      </c>
      <c r="B74" s="54">
        <v>200</v>
      </c>
      <c r="C74" s="37" t="s">
        <v>294</v>
      </c>
      <c r="D74" s="13">
        <f>D75</f>
        <v>733200</v>
      </c>
      <c r="E74" s="13">
        <f>E75</f>
        <v>275639.76</v>
      </c>
      <c r="F74" s="38">
        <f t="shared" si="3"/>
        <v>457560.24</v>
      </c>
    </row>
    <row r="75" spans="1:6" ht="22.5">
      <c r="A75" s="33" t="s">
        <v>152</v>
      </c>
      <c r="B75" s="54">
        <v>200</v>
      </c>
      <c r="C75" s="37" t="s">
        <v>153</v>
      </c>
      <c r="D75" s="13">
        <f>D76+D77</f>
        <v>733200</v>
      </c>
      <c r="E75" s="13">
        <f>E76+E77</f>
        <v>275639.76</v>
      </c>
      <c r="F75" s="38">
        <f t="shared" si="3"/>
        <v>457560.24</v>
      </c>
    </row>
    <row r="76" spans="1:6" ht="12.75">
      <c r="A76" s="55" t="s">
        <v>50</v>
      </c>
      <c r="B76" s="54">
        <v>200</v>
      </c>
      <c r="C76" s="37" t="s">
        <v>149</v>
      </c>
      <c r="D76" s="36">
        <v>564000</v>
      </c>
      <c r="E76" s="67">
        <v>215880</v>
      </c>
      <c r="F76" s="38">
        <f t="shared" si="3"/>
        <v>348120</v>
      </c>
    </row>
    <row r="77" spans="1:6" ht="12.75">
      <c r="A77" s="56" t="s">
        <v>239</v>
      </c>
      <c r="B77" s="54">
        <v>200</v>
      </c>
      <c r="C77" s="37" t="s">
        <v>150</v>
      </c>
      <c r="D77" s="36">
        <v>169200</v>
      </c>
      <c r="E77" s="67">
        <v>59759.76</v>
      </c>
      <c r="F77" s="38">
        <f t="shared" si="3"/>
        <v>109440.23999999999</v>
      </c>
    </row>
    <row r="78" spans="1:6" ht="22.5">
      <c r="A78" s="56" t="s">
        <v>244</v>
      </c>
      <c r="B78" s="54">
        <v>200</v>
      </c>
      <c r="C78" s="37" t="s">
        <v>206</v>
      </c>
      <c r="D78" s="36">
        <f>D79</f>
        <v>25300</v>
      </c>
      <c r="E78" s="36">
        <f>E79</f>
        <v>0</v>
      </c>
      <c r="F78" s="38">
        <f t="shared" si="3"/>
        <v>25300</v>
      </c>
    </row>
    <row r="79" spans="1:6" ht="12.75">
      <c r="A79" s="56" t="s">
        <v>259</v>
      </c>
      <c r="B79" s="54">
        <v>200</v>
      </c>
      <c r="C79" s="37" t="s">
        <v>295</v>
      </c>
      <c r="D79" s="36">
        <f>D80</f>
        <v>25300</v>
      </c>
      <c r="E79" s="36">
        <f>E80</f>
        <v>0</v>
      </c>
      <c r="F79" s="38">
        <f t="shared" si="3"/>
        <v>25300</v>
      </c>
    </row>
    <row r="80" spans="1:6" ht="22.5">
      <c r="A80" s="33" t="s">
        <v>152</v>
      </c>
      <c r="B80" s="54">
        <v>200</v>
      </c>
      <c r="C80" s="37" t="s">
        <v>154</v>
      </c>
      <c r="D80" s="36">
        <f>D81+D82</f>
        <v>25300</v>
      </c>
      <c r="E80" s="36">
        <f>E81+E82</f>
        <v>0</v>
      </c>
      <c r="F80" s="38">
        <f t="shared" si="3"/>
        <v>25300</v>
      </c>
    </row>
    <row r="81" spans="1:6" ht="12.75">
      <c r="A81" s="33" t="s">
        <v>51</v>
      </c>
      <c r="B81" s="54">
        <v>200</v>
      </c>
      <c r="C81" s="37" t="s">
        <v>155</v>
      </c>
      <c r="D81" s="36">
        <v>19400</v>
      </c>
      <c r="E81" s="67">
        <v>0</v>
      </c>
      <c r="F81" s="38">
        <f t="shared" si="3"/>
        <v>19400</v>
      </c>
    </row>
    <row r="82" spans="1:6" ht="12.75">
      <c r="A82" s="55" t="s">
        <v>52</v>
      </c>
      <c r="B82" s="54">
        <v>200</v>
      </c>
      <c r="C82" s="37" t="s">
        <v>156</v>
      </c>
      <c r="D82" s="36">
        <v>5900</v>
      </c>
      <c r="E82" s="67">
        <v>0</v>
      </c>
      <c r="F82" s="38">
        <f t="shared" si="3"/>
        <v>5900</v>
      </c>
    </row>
    <row r="83" spans="1:6" ht="56.25">
      <c r="A83" s="33" t="s">
        <v>81</v>
      </c>
      <c r="B83" s="54">
        <v>200</v>
      </c>
      <c r="C83" s="37" t="s">
        <v>2</v>
      </c>
      <c r="D83" s="38">
        <f>D85+D133</f>
        <v>3567100</v>
      </c>
      <c r="E83" s="38">
        <f>E85+E133</f>
        <v>1483442.9</v>
      </c>
      <c r="F83" s="38">
        <f t="shared" si="3"/>
        <v>2083657.1</v>
      </c>
    </row>
    <row r="84" spans="1:6" ht="56.25">
      <c r="A84" s="33" t="s">
        <v>296</v>
      </c>
      <c r="B84" s="54">
        <v>200</v>
      </c>
      <c r="C84" s="37" t="s">
        <v>297</v>
      </c>
      <c r="D84" s="38">
        <f>D85</f>
        <v>3514000</v>
      </c>
      <c r="E84" s="38">
        <f>E85</f>
        <v>1460242.9</v>
      </c>
      <c r="F84" s="38">
        <f t="shared" si="3"/>
        <v>2053757.1</v>
      </c>
    </row>
    <row r="85" spans="1:6" ht="12.75">
      <c r="A85" s="33" t="s">
        <v>82</v>
      </c>
      <c r="B85" s="54">
        <v>200</v>
      </c>
      <c r="C85" s="37" t="s">
        <v>3</v>
      </c>
      <c r="D85" s="13">
        <f>D86+D102+D125</f>
        <v>3514000</v>
      </c>
      <c r="E85" s="13">
        <f>E102+E125+E87</f>
        <v>1460242.9</v>
      </c>
      <c r="F85" s="38">
        <f t="shared" si="3"/>
        <v>2053757.1</v>
      </c>
    </row>
    <row r="86" spans="1:6" ht="78.75">
      <c r="A86" s="33" t="s">
        <v>355</v>
      </c>
      <c r="B86" s="54">
        <v>200</v>
      </c>
      <c r="C86" s="37" t="s">
        <v>358</v>
      </c>
      <c r="D86" s="13">
        <f>D87</f>
        <v>2538300</v>
      </c>
      <c r="E86" s="13">
        <f>E87</f>
        <v>1012989.1699999999</v>
      </c>
      <c r="F86" s="38">
        <f t="shared" si="3"/>
        <v>1525310.83</v>
      </c>
    </row>
    <row r="87" spans="1:6" ht="22.5">
      <c r="A87" s="33" t="s">
        <v>356</v>
      </c>
      <c r="B87" s="54">
        <v>200</v>
      </c>
      <c r="C87" s="37" t="s">
        <v>357</v>
      </c>
      <c r="D87" s="13">
        <f>D88+D93</f>
        <v>2538300</v>
      </c>
      <c r="E87" s="13">
        <f>E88+E93</f>
        <v>1012989.1699999999</v>
      </c>
      <c r="F87" s="38">
        <f t="shared" si="3"/>
        <v>1525310.83</v>
      </c>
    </row>
    <row r="88" spans="1:6" ht="12.75">
      <c r="A88" s="39" t="s">
        <v>210</v>
      </c>
      <c r="B88" s="54">
        <v>200</v>
      </c>
      <c r="C88" s="37" t="s">
        <v>175</v>
      </c>
      <c r="D88" s="13">
        <f>D90</f>
        <v>2377800</v>
      </c>
      <c r="E88" s="13">
        <f>E90</f>
        <v>932787.73</v>
      </c>
      <c r="F88" s="38">
        <f t="shared" si="3"/>
        <v>1445012.27</v>
      </c>
    </row>
    <row r="89" spans="1:6" ht="12.75">
      <c r="A89" s="39" t="s">
        <v>259</v>
      </c>
      <c r="B89" s="54">
        <v>200</v>
      </c>
      <c r="C89" s="37" t="s">
        <v>281</v>
      </c>
      <c r="D89" s="13">
        <f>D90</f>
        <v>2377800</v>
      </c>
      <c r="E89" s="13">
        <f>E90</f>
        <v>932787.73</v>
      </c>
      <c r="F89" s="38">
        <f t="shared" si="3"/>
        <v>1445012.27</v>
      </c>
    </row>
    <row r="90" spans="1:6" ht="22.5">
      <c r="A90" s="33" t="s">
        <v>80</v>
      </c>
      <c r="B90" s="54">
        <v>200</v>
      </c>
      <c r="C90" s="37" t="s">
        <v>174</v>
      </c>
      <c r="D90" s="13">
        <f>D91++D92</f>
        <v>2377800</v>
      </c>
      <c r="E90" s="13">
        <f>E91++E92</f>
        <v>932787.73</v>
      </c>
      <c r="F90" s="38">
        <f t="shared" si="3"/>
        <v>1445012.27</v>
      </c>
    </row>
    <row r="91" spans="1:6" ht="12.75">
      <c r="A91" s="33" t="s">
        <v>50</v>
      </c>
      <c r="B91" s="54">
        <v>200</v>
      </c>
      <c r="C91" s="37" t="s">
        <v>173</v>
      </c>
      <c r="D91" s="36">
        <v>1831700</v>
      </c>
      <c r="E91" s="67">
        <v>735163.73</v>
      </c>
      <c r="F91" s="38">
        <f t="shared" si="3"/>
        <v>1096536.27</v>
      </c>
    </row>
    <row r="92" spans="1:6" ht="12.75">
      <c r="A92" s="33" t="s">
        <v>242</v>
      </c>
      <c r="B92" s="54">
        <v>200</v>
      </c>
      <c r="C92" s="37" t="s">
        <v>172</v>
      </c>
      <c r="D92" s="36">
        <v>546100</v>
      </c>
      <c r="E92" s="67">
        <v>197624</v>
      </c>
      <c r="F92" s="38">
        <f t="shared" si="3"/>
        <v>348476</v>
      </c>
    </row>
    <row r="93" spans="1:6" ht="22.5">
      <c r="A93" s="33" t="s">
        <v>244</v>
      </c>
      <c r="B93" s="54">
        <v>200</v>
      </c>
      <c r="C93" s="37" t="s">
        <v>208</v>
      </c>
      <c r="D93" s="36">
        <f>D94</f>
        <v>160500</v>
      </c>
      <c r="E93" s="36">
        <f>E94</f>
        <v>80201.44</v>
      </c>
      <c r="F93" s="38">
        <f t="shared" si="3"/>
        <v>80298.56</v>
      </c>
    </row>
    <row r="94" spans="1:6" ht="12.75">
      <c r="A94" s="39" t="s">
        <v>259</v>
      </c>
      <c r="B94" s="54">
        <v>200</v>
      </c>
      <c r="C94" s="37" t="s">
        <v>322</v>
      </c>
      <c r="D94" s="36">
        <f>D95+D99</f>
        <v>160500</v>
      </c>
      <c r="E94" s="36">
        <f>E95+E99</f>
        <v>80201.44</v>
      </c>
      <c r="F94" s="38">
        <f t="shared" si="3"/>
        <v>80298.56</v>
      </c>
    </row>
    <row r="95" spans="1:6" ht="22.5">
      <c r="A95" s="33" t="s">
        <v>80</v>
      </c>
      <c r="B95" s="54">
        <v>200</v>
      </c>
      <c r="C95" s="37" t="s">
        <v>171</v>
      </c>
      <c r="D95" s="36">
        <f>D96+D97</f>
        <v>86700</v>
      </c>
      <c r="E95" s="36">
        <f>E96+E97</f>
        <v>6481.44</v>
      </c>
      <c r="F95" s="38">
        <f t="shared" si="3"/>
        <v>80218.56</v>
      </c>
    </row>
    <row r="96" spans="1:6" ht="12.75">
      <c r="A96" s="33" t="s">
        <v>51</v>
      </c>
      <c r="B96" s="54">
        <v>200</v>
      </c>
      <c r="C96" s="37" t="s">
        <v>170</v>
      </c>
      <c r="D96" s="36">
        <v>66500</v>
      </c>
      <c r="E96" s="67">
        <v>6103</v>
      </c>
      <c r="F96" s="38">
        <f t="shared" si="3"/>
        <v>60397</v>
      </c>
    </row>
    <row r="97" spans="1:6" ht="12.75">
      <c r="A97" s="33" t="s">
        <v>151</v>
      </c>
      <c r="B97" s="54">
        <v>200</v>
      </c>
      <c r="C97" s="37" t="s">
        <v>169</v>
      </c>
      <c r="D97" s="36">
        <v>20200</v>
      </c>
      <c r="E97" s="67">
        <v>378.44</v>
      </c>
      <c r="F97" s="38">
        <f t="shared" si="3"/>
        <v>19821.56</v>
      </c>
    </row>
    <row r="98" spans="1:6" ht="22.5">
      <c r="A98" s="33" t="s">
        <v>417</v>
      </c>
      <c r="B98" s="54">
        <v>200</v>
      </c>
      <c r="C98" s="37" t="s">
        <v>208</v>
      </c>
      <c r="D98" s="36">
        <v>73800</v>
      </c>
      <c r="E98" s="67">
        <v>73720</v>
      </c>
      <c r="F98" s="38">
        <f t="shared" si="3"/>
        <v>80</v>
      </c>
    </row>
    <row r="99" spans="1:6" ht="12.75">
      <c r="A99" s="33" t="s">
        <v>259</v>
      </c>
      <c r="B99" s="54">
        <v>200</v>
      </c>
      <c r="C99" s="37" t="s">
        <v>322</v>
      </c>
      <c r="D99" s="36">
        <v>73800</v>
      </c>
      <c r="E99" s="67">
        <v>73720</v>
      </c>
      <c r="F99" s="38">
        <f t="shared" si="3"/>
        <v>80</v>
      </c>
    </row>
    <row r="100" spans="1:6" ht="12.75">
      <c r="A100" s="33" t="s">
        <v>249</v>
      </c>
      <c r="B100" s="54">
        <v>200</v>
      </c>
      <c r="C100" s="37" t="s">
        <v>453</v>
      </c>
      <c r="D100" s="36">
        <v>73800</v>
      </c>
      <c r="E100" s="67">
        <v>73720</v>
      </c>
      <c r="F100" s="38">
        <f>D100-E100</f>
        <v>80</v>
      </c>
    </row>
    <row r="101" spans="1:6" ht="12.75">
      <c r="A101" s="33" t="s">
        <v>451</v>
      </c>
      <c r="B101" s="54">
        <v>200</v>
      </c>
      <c r="C101" s="37" t="s">
        <v>452</v>
      </c>
      <c r="D101" s="36">
        <v>73800</v>
      </c>
      <c r="E101" s="67">
        <v>73720</v>
      </c>
      <c r="F101" s="38">
        <f>D101-E101</f>
        <v>80</v>
      </c>
    </row>
    <row r="102" spans="1:6" ht="22.5">
      <c r="A102" s="33" t="s">
        <v>361</v>
      </c>
      <c r="B102" s="54">
        <v>200</v>
      </c>
      <c r="C102" s="37" t="s">
        <v>362</v>
      </c>
      <c r="D102" s="36">
        <f>D103</f>
        <v>970100</v>
      </c>
      <c r="E102" s="98">
        <f>E103</f>
        <v>445264.42999999993</v>
      </c>
      <c r="F102" s="38">
        <f t="shared" si="3"/>
        <v>524835.5700000001</v>
      </c>
    </row>
    <row r="103" spans="1:6" ht="22.5">
      <c r="A103" s="33" t="s">
        <v>360</v>
      </c>
      <c r="B103" s="54">
        <v>200</v>
      </c>
      <c r="C103" s="37" t="s">
        <v>359</v>
      </c>
      <c r="D103" s="36">
        <f>D104+D113</f>
        <v>970100</v>
      </c>
      <c r="E103" s="36">
        <f>E104+E113</f>
        <v>445264.42999999993</v>
      </c>
      <c r="F103" s="38">
        <f t="shared" si="3"/>
        <v>524835.5700000001</v>
      </c>
    </row>
    <row r="104" spans="1:6" ht="33.75">
      <c r="A104" s="33" t="s">
        <v>241</v>
      </c>
      <c r="B104" s="54">
        <v>200</v>
      </c>
      <c r="C104" s="37" t="s">
        <v>168</v>
      </c>
      <c r="D104" s="13">
        <f>D106+D110</f>
        <v>349200</v>
      </c>
      <c r="E104" s="13">
        <f>E106+E110</f>
        <v>192241.27</v>
      </c>
      <c r="F104" s="38">
        <f t="shared" si="3"/>
        <v>156958.73</v>
      </c>
    </row>
    <row r="105" spans="1:6" ht="12.75">
      <c r="A105" s="33" t="s">
        <v>259</v>
      </c>
      <c r="B105" s="54">
        <v>200</v>
      </c>
      <c r="C105" s="37" t="s">
        <v>306</v>
      </c>
      <c r="D105" s="13">
        <f>D106</f>
        <v>292100</v>
      </c>
      <c r="E105" s="13">
        <f>E106</f>
        <v>160851.27</v>
      </c>
      <c r="F105" s="38">
        <f t="shared" si="3"/>
        <v>131248.73</v>
      </c>
    </row>
    <row r="106" spans="1:6" ht="12.75">
      <c r="A106" s="33" t="s">
        <v>83</v>
      </c>
      <c r="B106" s="54">
        <v>200</v>
      </c>
      <c r="C106" s="37" t="s">
        <v>167</v>
      </c>
      <c r="D106" s="13">
        <f>D107+D108+D109</f>
        <v>292100</v>
      </c>
      <c r="E106" s="13">
        <f>E107+E108+E109</f>
        <v>160851.27</v>
      </c>
      <c r="F106" s="38">
        <f t="shared" si="3"/>
        <v>131248.73</v>
      </c>
    </row>
    <row r="107" spans="1:6" ht="12.75">
      <c r="A107" s="33" t="s">
        <v>53</v>
      </c>
      <c r="B107" s="54">
        <v>200</v>
      </c>
      <c r="C107" s="37" t="s">
        <v>166</v>
      </c>
      <c r="D107" s="36">
        <v>78000</v>
      </c>
      <c r="E107" s="67">
        <v>33997.27</v>
      </c>
      <c r="F107" s="38">
        <f t="shared" si="3"/>
        <v>44002.73</v>
      </c>
    </row>
    <row r="108" spans="1:6" ht="12.75">
      <c r="A108" s="33" t="s">
        <v>56</v>
      </c>
      <c r="B108" s="54">
        <v>200</v>
      </c>
      <c r="C108" s="37" t="s">
        <v>342</v>
      </c>
      <c r="D108" s="36">
        <v>36000</v>
      </c>
      <c r="E108" s="67">
        <v>3750</v>
      </c>
      <c r="F108" s="38">
        <f t="shared" si="3"/>
        <v>32250</v>
      </c>
    </row>
    <row r="109" spans="1:6" ht="12.75">
      <c r="A109" s="33" t="s">
        <v>57</v>
      </c>
      <c r="B109" s="54">
        <v>200</v>
      </c>
      <c r="C109" s="37" t="s">
        <v>343</v>
      </c>
      <c r="D109" s="36">
        <v>178100</v>
      </c>
      <c r="E109" s="67">
        <v>123104</v>
      </c>
      <c r="F109" s="38">
        <f t="shared" si="3"/>
        <v>54996</v>
      </c>
    </row>
    <row r="110" spans="1:6" ht="12.75">
      <c r="A110" s="33" t="s">
        <v>251</v>
      </c>
      <c r="B110" s="54">
        <v>200</v>
      </c>
      <c r="C110" s="37" t="s">
        <v>331</v>
      </c>
      <c r="D110" s="36">
        <f>D111+D112</f>
        <v>57100</v>
      </c>
      <c r="E110" s="36">
        <f>E111+E112</f>
        <v>31390</v>
      </c>
      <c r="F110" s="38">
        <f t="shared" si="3"/>
        <v>25710</v>
      </c>
    </row>
    <row r="111" spans="1:6" ht="12.75">
      <c r="A111" s="33" t="s">
        <v>253</v>
      </c>
      <c r="B111" s="54">
        <v>200</v>
      </c>
      <c r="C111" s="37" t="s">
        <v>332</v>
      </c>
      <c r="D111" s="36">
        <v>47100</v>
      </c>
      <c r="E111" s="67">
        <v>31390</v>
      </c>
      <c r="F111" s="38">
        <f t="shared" si="3"/>
        <v>15710</v>
      </c>
    </row>
    <row r="112" spans="1:6" ht="22.5">
      <c r="A112" s="33" t="s">
        <v>333</v>
      </c>
      <c r="B112" s="54">
        <v>200</v>
      </c>
      <c r="C112" s="37" t="s">
        <v>334</v>
      </c>
      <c r="D112" s="36">
        <v>10000</v>
      </c>
      <c r="E112" s="67">
        <v>0</v>
      </c>
      <c r="F112" s="38">
        <f t="shared" si="3"/>
        <v>10000</v>
      </c>
    </row>
    <row r="113" spans="1:6" ht="22.5">
      <c r="A113" s="33" t="s">
        <v>243</v>
      </c>
      <c r="B113" s="54">
        <v>200</v>
      </c>
      <c r="C113" s="37" t="s">
        <v>165</v>
      </c>
      <c r="D113" s="36">
        <f>D114+D122</f>
        <v>620900</v>
      </c>
      <c r="E113" s="36">
        <f>E114+E122</f>
        <v>253023.15999999997</v>
      </c>
      <c r="F113" s="38">
        <f t="shared" si="3"/>
        <v>367876.84</v>
      </c>
    </row>
    <row r="114" spans="1:6" ht="12.75">
      <c r="A114" s="33" t="s">
        <v>259</v>
      </c>
      <c r="B114" s="54">
        <v>200</v>
      </c>
      <c r="C114" s="37" t="s">
        <v>280</v>
      </c>
      <c r="D114" s="36">
        <f>D115+D121</f>
        <v>206300</v>
      </c>
      <c r="E114" s="36">
        <f>E115+E121</f>
        <v>88148.17</v>
      </c>
      <c r="F114" s="38">
        <f t="shared" si="3"/>
        <v>118151.83</v>
      </c>
    </row>
    <row r="115" spans="1:6" ht="12.75">
      <c r="A115" s="33" t="s">
        <v>83</v>
      </c>
      <c r="B115" s="54">
        <v>200</v>
      </c>
      <c r="C115" s="37" t="s">
        <v>164</v>
      </c>
      <c r="D115" s="36">
        <f>D116+D117+D118+D119+D120</f>
        <v>190300</v>
      </c>
      <c r="E115" s="36">
        <f>E117+E118+E119+E120+E116</f>
        <v>81348.17</v>
      </c>
      <c r="F115" s="38">
        <f t="shared" si="3"/>
        <v>108951.83</v>
      </c>
    </row>
    <row r="116" spans="1:6" ht="12.75">
      <c r="A116" s="33" t="s">
        <v>53</v>
      </c>
      <c r="B116" s="54">
        <v>200</v>
      </c>
      <c r="C116" s="37" t="s">
        <v>250</v>
      </c>
      <c r="D116" s="36">
        <v>4000</v>
      </c>
      <c r="E116" s="67">
        <v>2518.53</v>
      </c>
      <c r="F116" s="38">
        <f t="shared" si="3"/>
        <v>1481.4699999999998</v>
      </c>
    </row>
    <row r="117" spans="1:6" ht="12.75">
      <c r="A117" s="33" t="s">
        <v>54</v>
      </c>
      <c r="B117" s="54">
        <v>200</v>
      </c>
      <c r="C117" s="37" t="s">
        <v>163</v>
      </c>
      <c r="D117" s="36">
        <v>30000</v>
      </c>
      <c r="E117" s="67">
        <v>12825.15</v>
      </c>
      <c r="F117" s="38">
        <f t="shared" si="3"/>
        <v>17174.85</v>
      </c>
    </row>
    <row r="118" spans="1:6" ht="12.75">
      <c r="A118" s="33" t="s">
        <v>55</v>
      </c>
      <c r="B118" s="54">
        <v>200</v>
      </c>
      <c r="C118" s="37" t="s">
        <v>162</v>
      </c>
      <c r="D118" s="36">
        <v>26900</v>
      </c>
      <c r="E118" s="67">
        <v>14334.05</v>
      </c>
      <c r="F118" s="38">
        <f t="shared" si="3"/>
        <v>12565.95</v>
      </c>
    </row>
    <row r="119" spans="1:6" ht="12.75">
      <c r="A119" s="33" t="s">
        <v>56</v>
      </c>
      <c r="B119" s="54">
        <v>200</v>
      </c>
      <c r="C119" s="37" t="s">
        <v>161</v>
      </c>
      <c r="D119" s="36">
        <v>60000</v>
      </c>
      <c r="E119" s="67">
        <v>2122.4</v>
      </c>
      <c r="F119" s="38">
        <f t="shared" si="3"/>
        <v>57877.6</v>
      </c>
    </row>
    <row r="120" spans="1:6" ht="12.75">
      <c r="A120" s="33" t="s">
        <v>57</v>
      </c>
      <c r="B120" s="54">
        <v>200</v>
      </c>
      <c r="C120" s="37" t="s">
        <v>160</v>
      </c>
      <c r="D120" s="36">
        <v>69400</v>
      </c>
      <c r="E120" s="67">
        <v>49548.04</v>
      </c>
      <c r="F120" s="38">
        <f t="shared" si="3"/>
        <v>19851.96</v>
      </c>
    </row>
    <row r="121" spans="1:6" ht="12.75">
      <c r="A121" s="33" t="s">
        <v>58</v>
      </c>
      <c r="B121" s="54">
        <v>200</v>
      </c>
      <c r="C121" s="37" t="s">
        <v>273</v>
      </c>
      <c r="D121" s="36">
        <v>16000</v>
      </c>
      <c r="E121" s="67">
        <v>6800</v>
      </c>
      <c r="F121" s="38">
        <f t="shared" si="3"/>
        <v>9200</v>
      </c>
    </row>
    <row r="122" spans="1:6" ht="12.75">
      <c r="A122" s="33" t="s">
        <v>251</v>
      </c>
      <c r="B122" s="54">
        <v>200</v>
      </c>
      <c r="C122" s="37" t="s">
        <v>252</v>
      </c>
      <c r="D122" s="36">
        <f>D123+D124</f>
        <v>414600</v>
      </c>
      <c r="E122" s="36">
        <f>E123+E124</f>
        <v>164874.99</v>
      </c>
      <c r="F122" s="38">
        <f t="shared" si="3"/>
        <v>249725.01</v>
      </c>
    </row>
    <row r="123" spans="1:6" ht="12.75">
      <c r="A123" s="33" t="s">
        <v>253</v>
      </c>
      <c r="B123" s="54">
        <v>200</v>
      </c>
      <c r="C123" s="37" t="s">
        <v>254</v>
      </c>
      <c r="D123" s="36">
        <v>70000</v>
      </c>
      <c r="E123" s="67">
        <v>8094</v>
      </c>
      <c r="F123" s="38">
        <f t="shared" si="3"/>
        <v>61906</v>
      </c>
    </row>
    <row r="124" spans="1:6" ht="22.5">
      <c r="A124" s="33" t="s">
        <v>59</v>
      </c>
      <c r="B124" s="54">
        <v>200</v>
      </c>
      <c r="C124" s="37" t="s">
        <v>158</v>
      </c>
      <c r="D124" s="36">
        <v>344600</v>
      </c>
      <c r="E124" s="67">
        <v>156780.99</v>
      </c>
      <c r="F124" s="38">
        <f t="shared" si="3"/>
        <v>187819.01</v>
      </c>
    </row>
    <row r="125" spans="1:6" ht="12.75">
      <c r="A125" s="33" t="s">
        <v>365</v>
      </c>
      <c r="B125" s="54">
        <v>200</v>
      </c>
      <c r="C125" s="37" t="s">
        <v>364</v>
      </c>
      <c r="D125" s="98">
        <f>D126</f>
        <v>5600</v>
      </c>
      <c r="E125" s="98">
        <f>E126</f>
        <v>1989.3</v>
      </c>
      <c r="F125" s="38">
        <f t="shared" si="3"/>
        <v>3610.7</v>
      </c>
    </row>
    <row r="126" spans="1:6" ht="12.75">
      <c r="A126" s="33" t="s">
        <v>366</v>
      </c>
      <c r="B126" s="54">
        <v>200</v>
      </c>
      <c r="C126" s="37" t="s">
        <v>363</v>
      </c>
      <c r="D126" s="36">
        <f>D127+D130</f>
        <v>5600</v>
      </c>
      <c r="E126" s="36">
        <f>E127+E130</f>
        <v>1989.3</v>
      </c>
      <c r="F126" s="38">
        <f t="shared" si="3"/>
        <v>3610.7</v>
      </c>
    </row>
    <row r="127" spans="1:6" ht="22.5">
      <c r="A127" s="33" t="s">
        <v>245</v>
      </c>
      <c r="B127" s="54">
        <v>200</v>
      </c>
      <c r="C127" s="37" t="s">
        <v>439</v>
      </c>
      <c r="D127" s="36">
        <f>D128</f>
        <v>1300</v>
      </c>
      <c r="E127" s="36">
        <f>E128</f>
        <v>616</v>
      </c>
      <c r="F127" s="38">
        <f>F128</f>
        <v>684</v>
      </c>
    </row>
    <row r="128" spans="1:6" ht="12.75">
      <c r="A128" s="33" t="s">
        <v>259</v>
      </c>
      <c r="B128" s="54">
        <v>200</v>
      </c>
      <c r="C128" s="37" t="s">
        <v>438</v>
      </c>
      <c r="D128" s="36">
        <f>D129</f>
        <v>1300</v>
      </c>
      <c r="E128" s="36">
        <f>E129</f>
        <v>616</v>
      </c>
      <c r="F128" s="38">
        <f t="shared" si="3"/>
        <v>684</v>
      </c>
    </row>
    <row r="129" spans="1:6" ht="12.75">
      <c r="A129" s="33" t="s">
        <v>58</v>
      </c>
      <c r="B129" s="54">
        <v>200</v>
      </c>
      <c r="C129" s="37" t="s">
        <v>437</v>
      </c>
      <c r="D129" s="36">
        <v>1300</v>
      </c>
      <c r="E129" s="36">
        <v>616</v>
      </c>
      <c r="F129" s="38">
        <f t="shared" si="3"/>
        <v>684</v>
      </c>
    </row>
    <row r="130" spans="1:6" ht="22.5">
      <c r="A130" s="33" t="s">
        <v>245</v>
      </c>
      <c r="B130" s="54">
        <v>200</v>
      </c>
      <c r="C130" s="37" t="s">
        <v>207</v>
      </c>
      <c r="D130" s="36">
        <f>D132</f>
        <v>4300</v>
      </c>
      <c r="E130" s="36">
        <f>E132</f>
        <v>1373.3</v>
      </c>
      <c r="F130" s="38">
        <f t="shared" si="3"/>
        <v>2926.7</v>
      </c>
    </row>
    <row r="131" spans="1:6" ht="12.75">
      <c r="A131" s="33" t="s">
        <v>259</v>
      </c>
      <c r="B131" s="54">
        <v>200</v>
      </c>
      <c r="C131" s="37" t="s">
        <v>323</v>
      </c>
      <c r="D131" s="36">
        <f>D132</f>
        <v>4300</v>
      </c>
      <c r="E131" s="36">
        <f>E132</f>
        <v>1373.3</v>
      </c>
      <c r="F131" s="38">
        <f t="shared" si="3"/>
        <v>2926.7</v>
      </c>
    </row>
    <row r="132" spans="1:6" ht="12.75">
      <c r="A132" s="33" t="s">
        <v>58</v>
      </c>
      <c r="B132" s="54">
        <v>200</v>
      </c>
      <c r="C132" s="37" t="s">
        <v>159</v>
      </c>
      <c r="D132" s="36">
        <v>4300</v>
      </c>
      <c r="E132" s="67">
        <v>1373.3</v>
      </c>
      <c r="F132" s="38">
        <f t="shared" si="3"/>
        <v>2926.7</v>
      </c>
    </row>
    <row r="133" spans="1:6" ht="12.75">
      <c r="A133" s="30" t="s">
        <v>326</v>
      </c>
      <c r="B133" s="54">
        <v>200</v>
      </c>
      <c r="C133" s="37" t="s">
        <v>327</v>
      </c>
      <c r="D133" s="36">
        <f>D134+D139+D145</f>
        <v>53100</v>
      </c>
      <c r="E133" s="67">
        <f>E134+E139</f>
        <v>23200</v>
      </c>
      <c r="F133" s="38">
        <f t="shared" si="3"/>
        <v>29900</v>
      </c>
    </row>
    <row r="134" spans="1:6" ht="90">
      <c r="A134" s="79" t="s">
        <v>345</v>
      </c>
      <c r="B134" s="54">
        <v>200</v>
      </c>
      <c r="C134" s="37" t="s">
        <v>324</v>
      </c>
      <c r="D134" s="36">
        <f>D135</f>
        <v>200</v>
      </c>
      <c r="E134" s="36">
        <f>E135</f>
        <v>200</v>
      </c>
      <c r="F134" s="38">
        <f t="shared" si="3"/>
        <v>0</v>
      </c>
    </row>
    <row r="135" spans="1:6" ht="258.75">
      <c r="A135" s="57" t="s">
        <v>419</v>
      </c>
      <c r="B135" s="54">
        <v>200</v>
      </c>
      <c r="C135" s="37" t="s">
        <v>300</v>
      </c>
      <c r="D135" s="36">
        <f>D136</f>
        <v>200</v>
      </c>
      <c r="E135" s="36">
        <f>E136</f>
        <v>200</v>
      </c>
      <c r="F135" s="38">
        <f aca="true" t="shared" si="4" ref="F135:F205">D135-E135</f>
        <v>0</v>
      </c>
    </row>
    <row r="136" spans="1:6" ht="22.5">
      <c r="A136" s="69" t="s">
        <v>325</v>
      </c>
      <c r="B136" s="54">
        <v>200</v>
      </c>
      <c r="C136" s="37" t="s">
        <v>344</v>
      </c>
      <c r="D136" s="36">
        <f>D138</f>
        <v>200</v>
      </c>
      <c r="E136" s="36">
        <f>E138</f>
        <v>200</v>
      </c>
      <c r="F136" s="38">
        <f t="shared" si="4"/>
        <v>0</v>
      </c>
    </row>
    <row r="137" spans="1:6" ht="12.75">
      <c r="A137" s="33" t="s">
        <v>251</v>
      </c>
      <c r="B137" s="54">
        <v>200</v>
      </c>
      <c r="C137" s="37" t="s">
        <v>299</v>
      </c>
      <c r="D137" s="36">
        <v>200</v>
      </c>
      <c r="E137" s="36">
        <f>E138</f>
        <v>200</v>
      </c>
      <c r="F137" s="38">
        <f t="shared" si="4"/>
        <v>0</v>
      </c>
    </row>
    <row r="138" spans="1:6" ht="22.5">
      <c r="A138" s="33" t="s">
        <v>59</v>
      </c>
      <c r="B138" s="54">
        <v>200</v>
      </c>
      <c r="C138" s="37" t="s">
        <v>298</v>
      </c>
      <c r="D138" s="36">
        <v>200</v>
      </c>
      <c r="E138" s="68">
        <v>200</v>
      </c>
      <c r="F138" s="38">
        <f t="shared" si="4"/>
        <v>0</v>
      </c>
    </row>
    <row r="139" spans="1:6" ht="56.25">
      <c r="A139" s="33" t="s">
        <v>91</v>
      </c>
      <c r="B139" s="54">
        <v>200</v>
      </c>
      <c r="C139" s="37" t="s">
        <v>13</v>
      </c>
      <c r="D139" s="36">
        <f>D141</f>
        <v>46900</v>
      </c>
      <c r="E139" s="36">
        <f>E141</f>
        <v>23000</v>
      </c>
      <c r="F139" s="38">
        <f t="shared" si="4"/>
        <v>23900</v>
      </c>
    </row>
    <row r="140" spans="1:6" ht="12.75">
      <c r="A140" s="33" t="s">
        <v>319</v>
      </c>
      <c r="B140" s="54">
        <v>200</v>
      </c>
      <c r="C140" s="37" t="s">
        <v>367</v>
      </c>
      <c r="D140" s="36">
        <f>D141</f>
        <v>46900</v>
      </c>
      <c r="E140" s="36">
        <f>E141</f>
        <v>23000</v>
      </c>
      <c r="F140" s="38">
        <f t="shared" si="4"/>
        <v>23900</v>
      </c>
    </row>
    <row r="141" spans="1:6" ht="12.75">
      <c r="A141" s="33" t="s">
        <v>90</v>
      </c>
      <c r="B141" s="54">
        <v>200</v>
      </c>
      <c r="C141" s="37" t="s">
        <v>209</v>
      </c>
      <c r="D141" s="36">
        <f>D143</f>
        <v>46900</v>
      </c>
      <c r="E141" s="36">
        <f>E143</f>
        <v>23000</v>
      </c>
      <c r="F141" s="38">
        <f t="shared" si="4"/>
        <v>23900</v>
      </c>
    </row>
    <row r="142" spans="1:6" ht="12.75">
      <c r="A142" s="33" t="s">
        <v>287</v>
      </c>
      <c r="B142" s="54">
        <v>200</v>
      </c>
      <c r="C142" s="37" t="s">
        <v>301</v>
      </c>
      <c r="D142" s="36">
        <f>D143</f>
        <v>46900</v>
      </c>
      <c r="E142" s="36">
        <f>E143</f>
        <v>23000</v>
      </c>
      <c r="F142" s="38">
        <f t="shared" si="4"/>
        <v>23900</v>
      </c>
    </row>
    <row r="143" spans="1:6" ht="12.75">
      <c r="A143" s="33" t="s">
        <v>92</v>
      </c>
      <c r="B143" s="54">
        <v>200</v>
      </c>
      <c r="C143" s="37" t="s">
        <v>177</v>
      </c>
      <c r="D143" s="36">
        <f>D144</f>
        <v>46900</v>
      </c>
      <c r="E143" s="36">
        <f>E144</f>
        <v>23000</v>
      </c>
      <c r="F143" s="38">
        <f t="shared" si="4"/>
        <v>23900</v>
      </c>
    </row>
    <row r="144" spans="1:6" ht="22.5">
      <c r="A144" s="33" t="s">
        <v>60</v>
      </c>
      <c r="B144" s="54">
        <v>200</v>
      </c>
      <c r="C144" s="37" t="s">
        <v>176</v>
      </c>
      <c r="D144" s="36">
        <v>46900</v>
      </c>
      <c r="E144" s="67">
        <v>23000</v>
      </c>
      <c r="F144" s="38">
        <f t="shared" si="4"/>
        <v>23900</v>
      </c>
    </row>
    <row r="145" spans="1:6" ht="45">
      <c r="A145" s="123" t="s">
        <v>506</v>
      </c>
      <c r="B145" s="54">
        <v>200</v>
      </c>
      <c r="C145" s="37" t="s">
        <v>450</v>
      </c>
      <c r="D145" s="36">
        <v>6000</v>
      </c>
      <c r="E145" s="67">
        <v>0</v>
      </c>
      <c r="F145" s="38">
        <f>D145-E145</f>
        <v>6000</v>
      </c>
    </row>
    <row r="146" spans="1:6" ht="12.75">
      <c r="A146" s="33" t="s">
        <v>259</v>
      </c>
      <c r="B146" s="54">
        <v>200</v>
      </c>
      <c r="C146" s="37" t="s">
        <v>449</v>
      </c>
      <c r="D146" s="36">
        <v>6000</v>
      </c>
      <c r="E146" s="67">
        <v>0</v>
      </c>
      <c r="F146" s="38">
        <f>D146-E146</f>
        <v>6000</v>
      </c>
    </row>
    <row r="147" spans="1:6" ht="12.75">
      <c r="A147" s="33" t="s">
        <v>83</v>
      </c>
      <c r="B147" s="54">
        <v>200</v>
      </c>
      <c r="C147" s="37" t="s">
        <v>448</v>
      </c>
      <c r="D147" s="36">
        <v>6000</v>
      </c>
      <c r="E147" s="67">
        <v>0</v>
      </c>
      <c r="F147" s="38">
        <f>D147-E147</f>
        <v>6000</v>
      </c>
    </row>
    <row r="148" spans="1:6" ht="12.75">
      <c r="A148" s="33" t="s">
        <v>57</v>
      </c>
      <c r="B148" s="54">
        <v>200</v>
      </c>
      <c r="C148" s="37" t="s">
        <v>447</v>
      </c>
      <c r="D148" s="36">
        <v>6000</v>
      </c>
      <c r="E148" s="67">
        <v>0</v>
      </c>
      <c r="F148" s="38">
        <f>D148-E148</f>
        <v>6000</v>
      </c>
    </row>
    <row r="149" spans="1:6" ht="12.75">
      <c r="A149" s="33" t="s">
        <v>84</v>
      </c>
      <c r="B149" s="54">
        <v>200</v>
      </c>
      <c r="C149" s="37" t="s">
        <v>14</v>
      </c>
      <c r="D149" s="38">
        <f>D151</f>
        <v>150000</v>
      </c>
      <c r="E149" s="38">
        <f>E151</f>
        <v>0</v>
      </c>
      <c r="F149" s="38">
        <f t="shared" si="4"/>
        <v>150000</v>
      </c>
    </row>
    <row r="150" spans="1:6" ht="12.75">
      <c r="A150" s="33" t="s">
        <v>84</v>
      </c>
      <c r="B150" s="54">
        <v>200</v>
      </c>
      <c r="C150" s="37" t="s">
        <v>307</v>
      </c>
      <c r="D150" s="38">
        <f>D154</f>
        <v>150000</v>
      </c>
      <c r="E150" s="38">
        <f>E154</f>
        <v>0</v>
      </c>
      <c r="F150" s="38">
        <f t="shared" si="4"/>
        <v>150000</v>
      </c>
    </row>
    <row r="151" spans="1:6" ht="12.75">
      <c r="A151" s="33" t="s">
        <v>85</v>
      </c>
      <c r="B151" s="54">
        <v>200</v>
      </c>
      <c r="C151" s="37" t="s">
        <v>15</v>
      </c>
      <c r="D151" s="38">
        <f>D155</f>
        <v>150000</v>
      </c>
      <c r="E151" s="38">
        <f>E155</f>
        <v>0</v>
      </c>
      <c r="F151" s="38">
        <f t="shared" si="4"/>
        <v>150000</v>
      </c>
    </row>
    <row r="152" spans="1:6" ht="12.75">
      <c r="A152" s="33" t="s">
        <v>365</v>
      </c>
      <c r="B152" s="54">
        <v>200</v>
      </c>
      <c r="C152" s="37" t="s">
        <v>368</v>
      </c>
      <c r="D152" s="38">
        <f>D153</f>
        <v>150000</v>
      </c>
      <c r="E152" s="38">
        <f>E153</f>
        <v>0</v>
      </c>
      <c r="F152" s="38">
        <f t="shared" si="4"/>
        <v>150000</v>
      </c>
    </row>
    <row r="153" spans="1:6" ht="12.75">
      <c r="A153" s="33" t="s">
        <v>178</v>
      </c>
      <c r="B153" s="54">
        <v>200</v>
      </c>
      <c r="C153" s="37" t="s">
        <v>436</v>
      </c>
      <c r="D153" s="38">
        <f>D155</f>
        <v>150000</v>
      </c>
      <c r="E153" s="38">
        <f>E155</f>
        <v>0</v>
      </c>
      <c r="F153" s="38">
        <f t="shared" si="4"/>
        <v>150000</v>
      </c>
    </row>
    <row r="154" spans="1:6" ht="12.75">
      <c r="A154" s="33" t="s">
        <v>259</v>
      </c>
      <c r="B154" s="54">
        <v>200</v>
      </c>
      <c r="C154" s="37" t="s">
        <v>435</v>
      </c>
      <c r="D154" s="38">
        <f>D155</f>
        <v>150000</v>
      </c>
      <c r="E154" s="38">
        <v>0</v>
      </c>
      <c r="F154" s="38">
        <f t="shared" si="4"/>
        <v>150000</v>
      </c>
    </row>
    <row r="155" spans="1:6" ht="12.75">
      <c r="A155" s="33" t="s">
        <v>58</v>
      </c>
      <c r="B155" s="54">
        <v>200</v>
      </c>
      <c r="C155" s="37" t="s">
        <v>434</v>
      </c>
      <c r="D155" s="38">
        <v>150000</v>
      </c>
      <c r="E155" s="36">
        <v>0</v>
      </c>
      <c r="F155" s="38">
        <f t="shared" si="4"/>
        <v>150000</v>
      </c>
    </row>
    <row r="156" spans="1:6" ht="12.75">
      <c r="A156" s="120" t="s">
        <v>474</v>
      </c>
      <c r="B156" s="54">
        <v>220</v>
      </c>
      <c r="C156" s="121" t="s">
        <v>475</v>
      </c>
      <c r="D156" s="38">
        <f aca="true" t="shared" si="5" ref="D156:E161">D157</f>
        <v>8100</v>
      </c>
      <c r="E156" s="36">
        <f t="shared" si="5"/>
        <v>8000.03</v>
      </c>
      <c r="F156" s="38">
        <f t="shared" si="4"/>
        <v>99.97000000000025</v>
      </c>
    </row>
    <row r="157" spans="1:6" ht="33.75">
      <c r="A157" s="33" t="s">
        <v>476</v>
      </c>
      <c r="B157" s="54">
        <v>200</v>
      </c>
      <c r="C157" s="121" t="s">
        <v>477</v>
      </c>
      <c r="D157" s="38">
        <f t="shared" si="5"/>
        <v>8100</v>
      </c>
      <c r="E157" s="36">
        <f t="shared" si="5"/>
        <v>8000.03</v>
      </c>
      <c r="F157" s="38">
        <f t="shared" si="4"/>
        <v>99.97000000000025</v>
      </c>
    </row>
    <row r="158" spans="1:6" ht="22.5">
      <c r="A158" s="33" t="s">
        <v>479</v>
      </c>
      <c r="B158" s="54">
        <v>200</v>
      </c>
      <c r="C158" s="121" t="s">
        <v>478</v>
      </c>
      <c r="D158" s="38">
        <f t="shared" si="5"/>
        <v>8100</v>
      </c>
      <c r="E158" s="36">
        <f t="shared" si="5"/>
        <v>8000.03</v>
      </c>
      <c r="F158" s="38">
        <f t="shared" si="4"/>
        <v>99.97000000000025</v>
      </c>
    </row>
    <row r="159" spans="1:6" ht="22.5">
      <c r="A159" s="120" t="s">
        <v>480</v>
      </c>
      <c r="B159" s="119">
        <v>200</v>
      </c>
      <c r="C159" s="121" t="s">
        <v>473</v>
      </c>
      <c r="D159" s="118">
        <f t="shared" si="5"/>
        <v>8100</v>
      </c>
      <c r="E159" s="98">
        <f t="shared" si="5"/>
        <v>8000.03</v>
      </c>
      <c r="F159" s="38">
        <f>D159-E159</f>
        <v>99.97000000000025</v>
      </c>
    </row>
    <row r="160" spans="1:6" ht="12.75">
      <c r="A160" s="33" t="s">
        <v>259</v>
      </c>
      <c r="B160" s="54">
        <v>200</v>
      </c>
      <c r="C160" s="37" t="s">
        <v>472</v>
      </c>
      <c r="D160" s="38">
        <f t="shared" si="5"/>
        <v>8100</v>
      </c>
      <c r="E160" s="98">
        <f t="shared" si="5"/>
        <v>8000.03</v>
      </c>
      <c r="F160" s="38">
        <f>D160-E160</f>
        <v>99.97000000000025</v>
      </c>
    </row>
    <row r="161" spans="1:6" ht="12.75">
      <c r="A161" s="33" t="s">
        <v>83</v>
      </c>
      <c r="B161" s="54">
        <v>200</v>
      </c>
      <c r="C161" s="37" t="s">
        <v>471</v>
      </c>
      <c r="D161" s="38">
        <f t="shared" si="5"/>
        <v>8100</v>
      </c>
      <c r="E161" s="98">
        <f t="shared" si="5"/>
        <v>8000.03</v>
      </c>
      <c r="F161" s="38">
        <f>D161-E161</f>
        <v>99.97000000000025</v>
      </c>
    </row>
    <row r="162" spans="1:6" ht="12.75">
      <c r="A162" s="33" t="s">
        <v>57</v>
      </c>
      <c r="B162" s="54">
        <v>200</v>
      </c>
      <c r="C162" s="37" t="s">
        <v>470</v>
      </c>
      <c r="D162" s="38">
        <v>8100</v>
      </c>
      <c r="E162" s="98">
        <v>8000.03</v>
      </c>
      <c r="F162" s="38">
        <f>D162-E162</f>
        <v>99.97000000000025</v>
      </c>
    </row>
    <row r="163" spans="1:6" ht="12.75">
      <c r="A163" s="39" t="s">
        <v>20</v>
      </c>
      <c r="B163" s="54">
        <v>200</v>
      </c>
      <c r="C163" s="35" t="s">
        <v>16</v>
      </c>
      <c r="D163" s="36">
        <f>D164</f>
        <v>149300</v>
      </c>
      <c r="E163" s="98">
        <f>E164</f>
        <v>63596.590000000004</v>
      </c>
      <c r="F163" s="38">
        <f t="shared" si="4"/>
        <v>85703.41</v>
      </c>
    </row>
    <row r="164" spans="1:6" ht="22.5">
      <c r="A164" s="33" t="s">
        <v>86</v>
      </c>
      <c r="B164" s="54">
        <v>200</v>
      </c>
      <c r="C164" s="37" t="s">
        <v>17</v>
      </c>
      <c r="D164" s="38">
        <f>D166</f>
        <v>149300</v>
      </c>
      <c r="E164" s="38">
        <f>E166</f>
        <v>63596.590000000004</v>
      </c>
      <c r="F164" s="38">
        <f t="shared" si="4"/>
        <v>85703.41</v>
      </c>
    </row>
    <row r="165" spans="1:6" ht="22.5">
      <c r="A165" s="33" t="s">
        <v>339</v>
      </c>
      <c r="B165" s="54">
        <v>200</v>
      </c>
      <c r="C165" s="37" t="s">
        <v>340</v>
      </c>
      <c r="D165" s="38">
        <f>D166</f>
        <v>149300</v>
      </c>
      <c r="E165" s="38">
        <f>E166</f>
        <v>63596.590000000004</v>
      </c>
      <c r="F165" s="38">
        <f t="shared" si="4"/>
        <v>85703.41</v>
      </c>
    </row>
    <row r="166" spans="1:6" ht="33.75">
      <c r="A166" s="33" t="s">
        <v>87</v>
      </c>
      <c r="B166" s="54">
        <v>200</v>
      </c>
      <c r="C166" s="37" t="s">
        <v>18</v>
      </c>
      <c r="D166" s="13">
        <f>D167+D174</f>
        <v>149300</v>
      </c>
      <c r="E166" s="13">
        <f>E167+E174</f>
        <v>63596.590000000004</v>
      </c>
      <c r="F166" s="13">
        <f>F167+F174</f>
        <v>85703.41</v>
      </c>
    </row>
    <row r="167" spans="1:6" ht="78.75">
      <c r="A167" s="33" t="s">
        <v>355</v>
      </c>
      <c r="B167" s="54">
        <v>200</v>
      </c>
      <c r="C167" s="37" t="s">
        <v>370</v>
      </c>
      <c r="D167" s="13">
        <f>D168</f>
        <v>146300</v>
      </c>
      <c r="E167" s="13">
        <f>E168</f>
        <v>63596.590000000004</v>
      </c>
      <c r="F167" s="38">
        <f t="shared" si="4"/>
        <v>82703.41</v>
      </c>
    </row>
    <row r="168" spans="1:6" ht="32.25" customHeight="1">
      <c r="A168" s="33" t="s">
        <v>356</v>
      </c>
      <c r="B168" s="54">
        <v>200</v>
      </c>
      <c r="C168" s="37" t="s">
        <v>369</v>
      </c>
      <c r="D168" s="13">
        <f>D169</f>
        <v>146300</v>
      </c>
      <c r="E168" s="13">
        <f>E169</f>
        <v>63596.590000000004</v>
      </c>
      <c r="F168" s="38">
        <f t="shared" si="4"/>
        <v>82703.41</v>
      </c>
    </row>
    <row r="169" spans="1:6" ht="12.75">
      <c r="A169" s="33" t="s">
        <v>210</v>
      </c>
      <c r="B169" s="54">
        <v>200</v>
      </c>
      <c r="C169" s="37" t="s">
        <v>211</v>
      </c>
      <c r="D169" s="13">
        <f>D171</f>
        <v>146300</v>
      </c>
      <c r="E169" s="13">
        <f>E171</f>
        <v>63596.590000000004</v>
      </c>
      <c r="F169" s="38">
        <f t="shared" si="4"/>
        <v>82703.41</v>
      </c>
    </row>
    <row r="170" spans="1:6" ht="12.75">
      <c r="A170" s="33" t="s">
        <v>259</v>
      </c>
      <c r="B170" s="54">
        <v>200</v>
      </c>
      <c r="C170" s="37" t="s">
        <v>302</v>
      </c>
      <c r="D170" s="13">
        <f>D171</f>
        <v>146300</v>
      </c>
      <c r="E170" s="13">
        <f>E171</f>
        <v>63596.590000000004</v>
      </c>
      <c r="F170" s="38">
        <f t="shared" si="4"/>
        <v>82703.41</v>
      </c>
    </row>
    <row r="171" spans="1:6" ht="22.5">
      <c r="A171" s="33" t="s">
        <v>80</v>
      </c>
      <c r="B171" s="54">
        <v>200</v>
      </c>
      <c r="C171" s="37" t="s">
        <v>212</v>
      </c>
      <c r="D171" s="13">
        <f>D173+D172</f>
        <v>146300</v>
      </c>
      <c r="E171" s="13">
        <f>E173+E172</f>
        <v>63596.590000000004</v>
      </c>
      <c r="F171" s="38">
        <f t="shared" si="4"/>
        <v>82703.41</v>
      </c>
    </row>
    <row r="172" spans="1:6" ht="12.75">
      <c r="A172" s="33" t="s">
        <v>50</v>
      </c>
      <c r="B172" s="54">
        <v>200</v>
      </c>
      <c r="C172" s="37" t="s">
        <v>181</v>
      </c>
      <c r="D172" s="13">
        <v>113300</v>
      </c>
      <c r="E172" s="13">
        <v>49541.15</v>
      </c>
      <c r="F172" s="38">
        <f t="shared" si="4"/>
        <v>63758.85</v>
      </c>
    </row>
    <row r="173" spans="1:6" ht="12.75">
      <c r="A173" s="33" t="s">
        <v>52</v>
      </c>
      <c r="B173" s="54">
        <v>200</v>
      </c>
      <c r="C173" s="37" t="s">
        <v>180</v>
      </c>
      <c r="D173" s="36">
        <v>33000</v>
      </c>
      <c r="E173" s="83">
        <v>14055.44</v>
      </c>
      <c r="F173" s="38">
        <f t="shared" si="4"/>
        <v>18944.559999999998</v>
      </c>
    </row>
    <row r="174" spans="1:6" ht="22.5">
      <c r="A174" s="33" t="s">
        <v>361</v>
      </c>
      <c r="B174" s="54">
        <v>200</v>
      </c>
      <c r="C174" s="37" t="s">
        <v>372</v>
      </c>
      <c r="D174" s="36">
        <f>D175</f>
        <v>3000</v>
      </c>
      <c r="E174" s="36">
        <f>E175</f>
        <v>0</v>
      </c>
      <c r="F174" s="38">
        <f t="shared" si="4"/>
        <v>3000</v>
      </c>
    </row>
    <row r="175" spans="1:6" ht="22.5">
      <c r="A175" s="33" t="s">
        <v>360</v>
      </c>
      <c r="B175" s="54">
        <v>200</v>
      </c>
      <c r="C175" s="37" t="s">
        <v>371</v>
      </c>
      <c r="D175" s="36">
        <f>D176</f>
        <v>3000</v>
      </c>
      <c r="E175" s="36">
        <f>E176</f>
        <v>0</v>
      </c>
      <c r="F175" s="38">
        <f t="shared" si="4"/>
        <v>3000</v>
      </c>
    </row>
    <row r="176" spans="1:6" ht="22.5">
      <c r="A176" s="33" t="s">
        <v>157</v>
      </c>
      <c r="B176" s="54">
        <v>200</v>
      </c>
      <c r="C176" s="37" t="s">
        <v>213</v>
      </c>
      <c r="D176" s="36">
        <f>D178</f>
        <v>3000</v>
      </c>
      <c r="E176" s="36">
        <f>E178</f>
        <v>0</v>
      </c>
      <c r="F176" s="38">
        <f t="shared" si="4"/>
        <v>3000</v>
      </c>
    </row>
    <row r="177" spans="1:6" ht="12.75">
      <c r="A177" s="33" t="s">
        <v>251</v>
      </c>
      <c r="B177" s="54">
        <v>200</v>
      </c>
      <c r="C177" s="37" t="s">
        <v>303</v>
      </c>
      <c r="D177" s="36">
        <f>D178</f>
        <v>3000</v>
      </c>
      <c r="E177" s="36">
        <f>E178</f>
        <v>0</v>
      </c>
      <c r="F177" s="38">
        <f t="shared" si="4"/>
        <v>3000</v>
      </c>
    </row>
    <row r="178" spans="1:6" ht="22.5">
      <c r="A178" s="33" t="s">
        <v>59</v>
      </c>
      <c r="B178" s="54">
        <v>200</v>
      </c>
      <c r="C178" s="37" t="s">
        <v>179</v>
      </c>
      <c r="D178" s="36">
        <v>3000</v>
      </c>
      <c r="E178" s="68">
        <v>0</v>
      </c>
      <c r="F178" s="38">
        <f t="shared" si="4"/>
        <v>3000</v>
      </c>
    </row>
    <row r="179" spans="1:6" ht="22.5">
      <c r="A179" s="33" t="s">
        <v>238</v>
      </c>
      <c r="B179" s="54">
        <v>200</v>
      </c>
      <c r="C179" s="37" t="s">
        <v>203</v>
      </c>
      <c r="D179" s="38">
        <f>D180</f>
        <v>124500</v>
      </c>
      <c r="E179" s="38">
        <f>E180</f>
        <v>48266.020000000004</v>
      </c>
      <c r="F179" s="38">
        <f t="shared" si="4"/>
        <v>76233.98</v>
      </c>
    </row>
    <row r="180" spans="1:6" ht="45">
      <c r="A180" s="33" t="s">
        <v>248</v>
      </c>
      <c r="B180" s="54">
        <v>200</v>
      </c>
      <c r="C180" s="37" t="s">
        <v>202</v>
      </c>
      <c r="D180" s="38">
        <f>D182+D189+D200</f>
        <v>124500</v>
      </c>
      <c r="E180" s="38">
        <f>E182+E189</f>
        <v>48266.020000000004</v>
      </c>
      <c r="F180" s="38">
        <f t="shared" si="4"/>
        <v>76233.98</v>
      </c>
    </row>
    <row r="181" spans="1:6" ht="12.75">
      <c r="A181" s="33" t="s">
        <v>319</v>
      </c>
      <c r="B181" s="54">
        <v>200</v>
      </c>
      <c r="C181" s="37" t="s">
        <v>346</v>
      </c>
      <c r="D181" s="38">
        <f>D182</f>
        <v>80200</v>
      </c>
      <c r="E181" s="38">
        <f>E182</f>
        <v>40000</v>
      </c>
      <c r="F181" s="38">
        <f t="shared" si="4"/>
        <v>40200</v>
      </c>
    </row>
    <row r="182" spans="1:6" ht="56.25">
      <c r="A182" s="33" t="s">
        <v>91</v>
      </c>
      <c r="B182" s="54">
        <v>200</v>
      </c>
      <c r="C182" s="37" t="s">
        <v>12</v>
      </c>
      <c r="D182" s="38">
        <f>D184</f>
        <v>80200</v>
      </c>
      <c r="E182" s="38">
        <f>E184</f>
        <v>40000</v>
      </c>
      <c r="F182" s="38">
        <f t="shared" si="4"/>
        <v>40200</v>
      </c>
    </row>
    <row r="183" spans="1:6" ht="12.75">
      <c r="A183" s="33" t="s">
        <v>319</v>
      </c>
      <c r="B183" s="54">
        <v>200</v>
      </c>
      <c r="C183" s="37" t="s">
        <v>373</v>
      </c>
      <c r="D183" s="38">
        <f>D184</f>
        <v>80200</v>
      </c>
      <c r="E183" s="38">
        <f>E184</f>
        <v>40000</v>
      </c>
      <c r="F183" s="38">
        <f t="shared" si="4"/>
        <v>40200</v>
      </c>
    </row>
    <row r="184" spans="1:6" ht="12.75">
      <c r="A184" s="33" t="s">
        <v>90</v>
      </c>
      <c r="B184" s="54">
        <v>200</v>
      </c>
      <c r="C184" s="37" t="s">
        <v>237</v>
      </c>
      <c r="D184" s="38">
        <f>D186</f>
        <v>80200</v>
      </c>
      <c r="E184" s="38">
        <f>E186</f>
        <v>40000</v>
      </c>
      <c r="F184" s="38">
        <f t="shared" si="4"/>
        <v>40200</v>
      </c>
    </row>
    <row r="185" spans="1:6" ht="12.75">
      <c r="A185" s="33" t="s">
        <v>259</v>
      </c>
      <c r="B185" s="54">
        <v>200</v>
      </c>
      <c r="C185" s="37" t="s">
        <v>304</v>
      </c>
      <c r="D185" s="38">
        <f>D186</f>
        <v>80200</v>
      </c>
      <c r="E185" s="38">
        <f>E186</f>
        <v>40000</v>
      </c>
      <c r="F185" s="38">
        <f t="shared" si="4"/>
        <v>40200</v>
      </c>
    </row>
    <row r="186" spans="1:6" ht="12.75">
      <c r="A186" s="33" t="s">
        <v>92</v>
      </c>
      <c r="B186" s="54">
        <v>200</v>
      </c>
      <c r="C186" s="37" t="s">
        <v>201</v>
      </c>
      <c r="D186" s="36">
        <f>D187</f>
        <v>80200</v>
      </c>
      <c r="E186" s="36">
        <f>E187</f>
        <v>40000</v>
      </c>
      <c r="F186" s="38">
        <f t="shared" si="4"/>
        <v>40200</v>
      </c>
    </row>
    <row r="187" spans="1:6" ht="22.5">
      <c r="A187" s="81" t="s">
        <v>60</v>
      </c>
      <c r="B187" s="54">
        <v>200</v>
      </c>
      <c r="C187" s="82" t="s">
        <v>200</v>
      </c>
      <c r="D187" s="22">
        <v>80200</v>
      </c>
      <c r="E187" s="84">
        <v>40000</v>
      </c>
      <c r="F187" s="38">
        <f t="shared" si="4"/>
        <v>40200</v>
      </c>
    </row>
    <row r="188" spans="1:6" ht="22.5">
      <c r="A188" s="33" t="s">
        <v>311</v>
      </c>
      <c r="B188" s="54">
        <v>200</v>
      </c>
      <c r="C188" s="37" t="s">
        <v>328</v>
      </c>
      <c r="D188" s="36">
        <f>D189</f>
        <v>42800</v>
      </c>
      <c r="E188" s="36">
        <f>E189</f>
        <v>8266.02</v>
      </c>
      <c r="F188" s="38">
        <f t="shared" si="4"/>
        <v>34533.979999999996</v>
      </c>
    </row>
    <row r="189" spans="1:6" ht="67.5">
      <c r="A189" s="123" t="s">
        <v>504</v>
      </c>
      <c r="B189" s="54">
        <v>200</v>
      </c>
      <c r="C189" s="37" t="s">
        <v>11</v>
      </c>
      <c r="D189" s="36">
        <f>D192</f>
        <v>42800</v>
      </c>
      <c r="E189" s="36">
        <f>E192</f>
        <v>8266.02</v>
      </c>
      <c r="F189" s="38">
        <f t="shared" si="4"/>
        <v>34533.979999999996</v>
      </c>
    </row>
    <row r="190" spans="1:6" ht="22.5">
      <c r="A190" s="33" t="s">
        <v>361</v>
      </c>
      <c r="B190" s="54">
        <v>200</v>
      </c>
      <c r="C190" s="37" t="s">
        <v>375</v>
      </c>
      <c r="D190" s="36">
        <f>D191</f>
        <v>42800</v>
      </c>
      <c r="E190" s="36">
        <f>E191</f>
        <v>8266.02</v>
      </c>
      <c r="F190" s="38">
        <f t="shared" si="4"/>
        <v>34533.979999999996</v>
      </c>
    </row>
    <row r="191" spans="1:6" ht="22.5">
      <c r="A191" s="33" t="s">
        <v>360</v>
      </c>
      <c r="B191" s="54">
        <v>200</v>
      </c>
      <c r="C191" s="37" t="s">
        <v>374</v>
      </c>
      <c r="D191" s="36">
        <f>D192</f>
        <v>42800</v>
      </c>
      <c r="E191" s="36">
        <f>E192</f>
        <v>8266.02</v>
      </c>
      <c r="F191" s="38">
        <f t="shared" si="4"/>
        <v>34533.979999999996</v>
      </c>
    </row>
    <row r="192" spans="1:6" ht="22.5">
      <c r="A192" s="33" t="s">
        <v>184</v>
      </c>
      <c r="B192" s="54">
        <v>200</v>
      </c>
      <c r="C192" s="37" t="s">
        <v>236</v>
      </c>
      <c r="D192" s="36">
        <f>D194+D197</f>
        <v>42800</v>
      </c>
      <c r="E192" s="36">
        <f>E194+E197</f>
        <v>8266.02</v>
      </c>
      <c r="F192" s="38">
        <f t="shared" si="4"/>
        <v>34533.979999999996</v>
      </c>
    </row>
    <row r="193" spans="1:6" ht="12.75">
      <c r="A193" s="33" t="s">
        <v>259</v>
      </c>
      <c r="B193" s="54">
        <v>200</v>
      </c>
      <c r="C193" s="37" t="s">
        <v>282</v>
      </c>
      <c r="D193" s="36">
        <f>D194</f>
        <v>14300</v>
      </c>
      <c r="E193" s="36">
        <f>E194</f>
        <v>8266.02</v>
      </c>
      <c r="F193" s="38">
        <f t="shared" si="4"/>
        <v>6033.98</v>
      </c>
    </row>
    <row r="194" spans="1:6" ht="12.75">
      <c r="A194" s="33" t="s">
        <v>83</v>
      </c>
      <c r="B194" s="54">
        <v>200</v>
      </c>
      <c r="C194" s="37" t="s">
        <v>199</v>
      </c>
      <c r="D194" s="36">
        <f>D195+D196</f>
        <v>14300</v>
      </c>
      <c r="E194" s="36">
        <f>E195+E196</f>
        <v>8266.02</v>
      </c>
      <c r="F194" s="38">
        <f t="shared" si="4"/>
        <v>6033.98</v>
      </c>
    </row>
    <row r="195" spans="1:6" ht="12.75">
      <c r="A195" s="33" t="s">
        <v>56</v>
      </c>
      <c r="B195" s="54">
        <v>200</v>
      </c>
      <c r="C195" s="37" t="s">
        <v>198</v>
      </c>
      <c r="D195" s="98">
        <v>12000</v>
      </c>
      <c r="E195" s="67">
        <v>6000</v>
      </c>
      <c r="F195" s="38">
        <f t="shared" si="4"/>
        <v>6000</v>
      </c>
    </row>
    <row r="196" spans="1:6" ht="12.75">
      <c r="A196" s="33" t="s">
        <v>57</v>
      </c>
      <c r="B196" s="54">
        <v>200</v>
      </c>
      <c r="C196" s="37" t="s">
        <v>197</v>
      </c>
      <c r="D196" s="36">
        <v>2300</v>
      </c>
      <c r="E196" s="67">
        <v>2266.02</v>
      </c>
      <c r="F196" s="38">
        <f t="shared" si="4"/>
        <v>33.98000000000002</v>
      </c>
    </row>
    <row r="197" spans="1:6" ht="12.75">
      <c r="A197" s="33" t="s">
        <v>251</v>
      </c>
      <c r="B197" s="54">
        <v>200</v>
      </c>
      <c r="C197" s="37" t="s">
        <v>305</v>
      </c>
      <c r="D197" s="36">
        <f>D198+D199</f>
        <v>28500</v>
      </c>
      <c r="E197" s="67">
        <f>E199+E198</f>
        <v>0</v>
      </c>
      <c r="F197" s="38">
        <f t="shared" si="4"/>
        <v>28500</v>
      </c>
    </row>
    <row r="198" spans="1:6" ht="12.75">
      <c r="A198" s="81" t="s">
        <v>253</v>
      </c>
      <c r="B198" s="54">
        <v>200</v>
      </c>
      <c r="C198" s="82" t="s">
        <v>348</v>
      </c>
      <c r="D198" s="22">
        <v>0</v>
      </c>
      <c r="E198" s="84">
        <v>0</v>
      </c>
      <c r="F198" s="38">
        <f t="shared" si="4"/>
        <v>0</v>
      </c>
    </row>
    <row r="199" spans="1:6" ht="22.5">
      <c r="A199" s="33" t="s">
        <v>59</v>
      </c>
      <c r="B199" s="54">
        <v>200</v>
      </c>
      <c r="C199" s="37" t="s">
        <v>196</v>
      </c>
      <c r="D199" s="36">
        <v>28500</v>
      </c>
      <c r="E199" s="67">
        <v>0</v>
      </c>
      <c r="F199" s="38">
        <f t="shared" si="4"/>
        <v>28500</v>
      </c>
    </row>
    <row r="200" spans="1:6" ht="45">
      <c r="A200" s="123" t="s">
        <v>482</v>
      </c>
      <c r="B200" s="54">
        <v>200</v>
      </c>
      <c r="C200" s="37" t="s">
        <v>440</v>
      </c>
      <c r="D200" s="36">
        <f aca="true" t="shared" si="6" ref="D200:F204">D201</f>
        <v>1500</v>
      </c>
      <c r="E200" s="67">
        <f t="shared" si="6"/>
        <v>0</v>
      </c>
      <c r="F200" s="38">
        <f t="shared" si="6"/>
        <v>1500</v>
      </c>
    </row>
    <row r="201" spans="1:6" ht="22.5">
      <c r="A201" s="33" t="s">
        <v>361</v>
      </c>
      <c r="B201" s="54">
        <v>200</v>
      </c>
      <c r="C201" s="37" t="s">
        <v>441</v>
      </c>
      <c r="D201" s="36">
        <f t="shared" si="6"/>
        <v>1500</v>
      </c>
      <c r="E201" s="67">
        <f t="shared" si="6"/>
        <v>0</v>
      </c>
      <c r="F201" s="38">
        <f t="shared" si="6"/>
        <v>1500</v>
      </c>
    </row>
    <row r="202" spans="1:6" ht="22.5">
      <c r="A202" s="33" t="s">
        <v>361</v>
      </c>
      <c r="B202" s="54">
        <v>200</v>
      </c>
      <c r="C202" s="37" t="s">
        <v>442</v>
      </c>
      <c r="D202" s="36">
        <f t="shared" si="6"/>
        <v>1500</v>
      </c>
      <c r="E202" s="67">
        <f t="shared" si="6"/>
        <v>0</v>
      </c>
      <c r="F202" s="38">
        <f t="shared" si="6"/>
        <v>1500</v>
      </c>
    </row>
    <row r="203" spans="1:6" ht="22.5">
      <c r="A203" s="33" t="s">
        <v>184</v>
      </c>
      <c r="B203" s="54">
        <v>200</v>
      </c>
      <c r="C203" s="37" t="s">
        <v>443</v>
      </c>
      <c r="D203" s="36">
        <f t="shared" si="6"/>
        <v>1500</v>
      </c>
      <c r="E203" s="67">
        <f t="shared" si="6"/>
        <v>0</v>
      </c>
      <c r="F203" s="38">
        <f t="shared" si="6"/>
        <v>1500</v>
      </c>
    </row>
    <row r="204" spans="1:6" ht="12.75">
      <c r="A204" s="33" t="s">
        <v>259</v>
      </c>
      <c r="B204" s="54">
        <v>200</v>
      </c>
      <c r="C204" s="37" t="s">
        <v>444</v>
      </c>
      <c r="D204" s="36">
        <f t="shared" si="6"/>
        <v>1500</v>
      </c>
      <c r="E204" s="67">
        <f t="shared" si="6"/>
        <v>0</v>
      </c>
      <c r="F204" s="38">
        <f t="shared" si="6"/>
        <v>1500</v>
      </c>
    </row>
    <row r="205" spans="1:6" ht="12.75">
      <c r="A205" s="33" t="s">
        <v>83</v>
      </c>
      <c r="B205" s="54">
        <v>200</v>
      </c>
      <c r="C205" s="37" t="s">
        <v>445</v>
      </c>
      <c r="D205" s="36">
        <f>D206</f>
        <v>1500</v>
      </c>
      <c r="E205" s="67">
        <f>E206</f>
        <v>0</v>
      </c>
      <c r="F205" s="38">
        <f t="shared" si="4"/>
        <v>1500</v>
      </c>
    </row>
    <row r="206" spans="1:6" ht="12.75">
      <c r="A206" s="33" t="s">
        <v>57</v>
      </c>
      <c r="B206" s="54">
        <v>200</v>
      </c>
      <c r="C206" s="37" t="s">
        <v>446</v>
      </c>
      <c r="D206" s="36">
        <v>1500</v>
      </c>
      <c r="E206" s="67">
        <v>0</v>
      </c>
      <c r="F206" s="38">
        <f aca="true" t="shared" si="7" ref="F206:F271">D206-E206</f>
        <v>1500</v>
      </c>
    </row>
    <row r="207" spans="1:6" ht="12.75">
      <c r="A207" s="33" t="s">
        <v>255</v>
      </c>
      <c r="B207" s="54">
        <v>200</v>
      </c>
      <c r="C207" s="37" t="s">
        <v>260</v>
      </c>
      <c r="D207" s="36">
        <f>D216+D208</f>
        <v>967800</v>
      </c>
      <c r="E207" s="36">
        <f>E216+E208</f>
        <v>302575.82</v>
      </c>
      <c r="F207" s="38">
        <f t="shared" si="7"/>
        <v>665224.1799999999</v>
      </c>
    </row>
    <row r="208" spans="1:6" ht="12.75">
      <c r="A208" s="33" t="s">
        <v>349</v>
      </c>
      <c r="B208" s="54">
        <v>200</v>
      </c>
      <c r="C208" s="37" t="s">
        <v>350</v>
      </c>
      <c r="D208" s="36">
        <f aca="true" t="shared" si="8" ref="D208:E214">D209</f>
        <v>108400</v>
      </c>
      <c r="E208" s="36">
        <f t="shared" si="8"/>
        <v>0</v>
      </c>
      <c r="F208" s="38">
        <f t="shared" si="7"/>
        <v>108400</v>
      </c>
    </row>
    <row r="209" spans="1:6" ht="45">
      <c r="A209" s="123" t="s">
        <v>409</v>
      </c>
      <c r="B209" s="54">
        <v>200</v>
      </c>
      <c r="C209" s="37" t="s">
        <v>408</v>
      </c>
      <c r="D209" s="36">
        <f>D212</f>
        <v>108400</v>
      </c>
      <c r="E209" s="36">
        <f>E212</f>
        <v>0</v>
      </c>
      <c r="F209" s="38">
        <f t="shared" si="7"/>
        <v>108400</v>
      </c>
    </row>
    <row r="210" spans="1:6" ht="22.5">
      <c r="A210" s="33" t="s">
        <v>361</v>
      </c>
      <c r="B210" s="54">
        <v>200</v>
      </c>
      <c r="C210" s="37" t="s">
        <v>410</v>
      </c>
      <c r="D210" s="36">
        <f>D211</f>
        <v>108400</v>
      </c>
      <c r="E210" s="36">
        <f>E211</f>
        <v>0</v>
      </c>
      <c r="F210" s="38">
        <f t="shared" si="7"/>
        <v>108400</v>
      </c>
    </row>
    <row r="211" spans="1:6" ht="22.5">
      <c r="A211" s="33" t="s">
        <v>360</v>
      </c>
      <c r="B211" s="54">
        <v>200</v>
      </c>
      <c r="C211" s="37" t="s">
        <v>411</v>
      </c>
      <c r="D211" s="36">
        <f>D212</f>
        <v>108400</v>
      </c>
      <c r="E211" s="36">
        <f>E212</f>
        <v>0</v>
      </c>
      <c r="F211" s="38">
        <f t="shared" si="7"/>
        <v>108400</v>
      </c>
    </row>
    <row r="212" spans="1:6" ht="22.5">
      <c r="A212" s="33" t="s">
        <v>184</v>
      </c>
      <c r="B212" s="54">
        <v>200</v>
      </c>
      <c r="C212" s="37" t="s">
        <v>412</v>
      </c>
      <c r="D212" s="36">
        <f t="shared" si="8"/>
        <v>108400</v>
      </c>
      <c r="E212" s="36">
        <f t="shared" si="8"/>
        <v>0</v>
      </c>
      <c r="F212" s="38">
        <f t="shared" si="7"/>
        <v>108400</v>
      </c>
    </row>
    <row r="213" spans="1:6" ht="12.75">
      <c r="A213" s="33" t="s">
        <v>259</v>
      </c>
      <c r="B213" s="54">
        <v>200</v>
      </c>
      <c r="C213" s="37" t="s">
        <v>413</v>
      </c>
      <c r="D213" s="36">
        <f t="shared" si="8"/>
        <v>108400</v>
      </c>
      <c r="E213" s="36">
        <f t="shared" si="8"/>
        <v>0</v>
      </c>
      <c r="F213" s="38">
        <f t="shared" si="7"/>
        <v>108400</v>
      </c>
    </row>
    <row r="214" spans="1:6" ht="12.75">
      <c r="A214" s="33" t="s">
        <v>83</v>
      </c>
      <c r="B214" s="54">
        <v>200</v>
      </c>
      <c r="C214" s="37" t="s">
        <v>414</v>
      </c>
      <c r="D214" s="36">
        <f t="shared" si="8"/>
        <v>108400</v>
      </c>
      <c r="E214" s="36">
        <f t="shared" si="8"/>
        <v>0</v>
      </c>
      <c r="F214" s="38">
        <f t="shared" si="7"/>
        <v>108400</v>
      </c>
    </row>
    <row r="215" spans="1:6" ht="12.75">
      <c r="A215" s="33" t="s">
        <v>57</v>
      </c>
      <c r="B215" s="54">
        <v>200</v>
      </c>
      <c r="C215" s="37" t="s">
        <v>415</v>
      </c>
      <c r="D215" s="36">
        <v>108400</v>
      </c>
      <c r="E215" s="36">
        <v>0</v>
      </c>
      <c r="F215" s="38">
        <f t="shared" si="7"/>
        <v>108400</v>
      </c>
    </row>
    <row r="216" spans="1:6" ht="12.75">
      <c r="A216" s="33" t="s">
        <v>256</v>
      </c>
      <c r="B216" s="54">
        <v>200</v>
      </c>
      <c r="C216" s="37" t="s">
        <v>261</v>
      </c>
      <c r="D216" s="36">
        <f>D217+D226</f>
        <v>859400</v>
      </c>
      <c r="E216" s="36">
        <f>E217+E226</f>
        <v>302575.82</v>
      </c>
      <c r="F216" s="38">
        <f t="shared" si="7"/>
        <v>556824.1799999999</v>
      </c>
    </row>
    <row r="217" spans="1:6" ht="12.75">
      <c r="A217" s="33" t="s">
        <v>257</v>
      </c>
      <c r="B217" s="54">
        <v>200</v>
      </c>
      <c r="C217" s="37" t="s">
        <v>262</v>
      </c>
      <c r="D217" s="36">
        <f>D218</f>
        <v>159400</v>
      </c>
      <c r="E217" s="36">
        <f>E218</f>
        <v>0</v>
      </c>
      <c r="F217" s="38">
        <f t="shared" si="7"/>
        <v>159400</v>
      </c>
    </row>
    <row r="218" spans="1:6" ht="56.25">
      <c r="A218" s="123" t="s">
        <v>258</v>
      </c>
      <c r="B218" s="54">
        <v>200</v>
      </c>
      <c r="C218" s="37" t="s">
        <v>263</v>
      </c>
      <c r="D218" s="36">
        <f>D221</f>
        <v>159400</v>
      </c>
      <c r="E218" s="36">
        <f>E221</f>
        <v>0</v>
      </c>
      <c r="F218" s="38">
        <f t="shared" si="7"/>
        <v>159400</v>
      </c>
    </row>
    <row r="219" spans="1:6" ht="22.5">
      <c r="A219" s="33" t="s">
        <v>361</v>
      </c>
      <c r="B219" s="54">
        <v>200</v>
      </c>
      <c r="C219" s="37" t="s">
        <v>377</v>
      </c>
      <c r="D219" s="36">
        <f>D220</f>
        <v>159400</v>
      </c>
      <c r="E219" s="36">
        <f>E220</f>
        <v>0</v>
      </c>
      <c r="F219" s="38">
        <f t="shared" si="7"/>
        <v>159400</v>
      </c>
    </row>
    <row r="220" spans="1:6" ht="22.5">
      <c r="A220" s="33" t="s">
        <v>360</v>
      </c>
      <c r="B220" s="54">
        <v>200</v>
      </c>
      <c r="C220" s="37" t="s">
        <v>376</v>
      </c>
      <c r="D220" s="36">
        <f>D221</f>
        <v>159400</v>
      </c>
      <c r="E220" s="36">
        <f>E221</f>
        <v>0</v>
      </c>
      <c r="F220" s="38">
        <f t="shared" si="7"/>
        <v>159400</v>
      </c>
    </row>
    <row r="221" spans="1:6" ht="22.5">
      <c r="A221" s="33" t="s">
        <v>243</v>
      </c>
      <c r="B221" s="54">
        <v>200</v>
      </c>
      <c r="C221" s="37" t="s">
        <v>264</v>
      </c>
      <c r="D221" s="36">
        <f aca="true" t="shared" si="9" ref="D221:E223">D222</f>
        <v>159400</v>
      </c>
      <c r="E221" s="36">
        <f t="shared" si="9"/>
        <v>0</v>
      </c>
      <c r="F221" s="38">
        <f t="shared" si="7"/>
        <v>159400</v>
      </c>
    </row>
    <row r="222" spans="1:6" ht="12.75">
      <c r="A222" s="33" t="s">
        <v>259</v>
      </c>
      <c r="B222" s="54">
        <v>200</v>
      </c>
      <c r="C222" s="37" t="s">
        <v>265</v>
      </c>
      <c r="D222" s="36">
        <f t="shared" si="9"/>
        <v>159400</v>
      </c>
      <c r="E222" s="36">
        <f t="shared" si="9"/>
        <v>0</v>
      </c>
      <c r="F222" s="38">
        <f t="shared" si="7"/>
        <v>159400</v>
      </c>
    </row>
    <row r="223" spans="1:6" ht="12.75">
      <c r="A223" s="33" t="s">
        <v>83</v>
      </c>
      <c r="B223" s="54">
        <v>200</v>
      </c>
      <c r="C223" s="37" t="s">
        <v>266</v>
      </c>
      <c r="D223" s="36">
        <f t="shared" si="9"/>
        <v>159400</v>
      </c>
      <c r="E223" s="36">
        <f t="shared" si="9"/>
        <v>0</v>
      </c>
      <c r="F223" s="38">
        <f t="shared" si="7"/>
        <v>159400</v>
      </c>
    </row>
    <row r="224" spans="1:6" ht="12.75">
      <c r="A224" s="33" t="s">
        <v>56</v>
      </c>
      <c r="B224" s="54">
        <v>200</v>
      </c>
      <c r="C224" s="37" t="s">
        <v>267</v>
      </c>
      <c r="D224" s="36">
        <v>159400</v>
      </c>
      <c r="E224" s="67">
        <v>0</v>
      </c>
      <c r="F224" s="38">
        <f t="shared" si="7"/>
        <v>159400</v>
      </c>
    </row>
    <row r="225" spans="1:6" ht="22.5">
      <c r="A225" s="33" t="s">
        <v>311</v>
      </c>
      <c r="B225" s="54">
        <v>200</v>
      </c>
      <c r="C225" s="37" t="s">
        <v>312</v>
      </c>
      <c r="D225" s="36">
        <f>D226</f>
        <v>700000</v>
      </c>
      <c r="E225" s="36">
        <f>E226</f>
        <v>302575.82</v>
      </c>
      <c r="F225" s="38">
        <f t="shared" si="7"/>
        <v>397424.18</v>
      </c>
    </row>
    <row r="226" spans="1:6" ht="45">
      <c r="A226" s="123" t="s">
        <v>483</v>
      </c>
      <c r="B226" s="125">
        <v>200</v>
      </c>
      <c r="C226" s="37" t="s">
        <v>310</v>
      </c>
      <c r="D226" s="36">
        <f>D227</f>
        <v>700000</v>
      </c>
      <c r="E226" s="36">
        <f>E227</f>
        <v>302575.82</v>
      </c>
      <c r="F226" s="38">
        <f t="shared" si="7"/>
        <v>397424.18</v>
      </c>
    </row>
    <row r="227" spans="1:6" ht="45">
      <c r="A227" s="33" t="s">
        <v>483</v>
      </c>
      <c r="B227" s="54">
        <v>200</v>
      </c>
      <c r="C227" s="37" t="s">
        <v>274</v>
      </c>
      <c r="D227" s="36">
        <f>D230</f>
        <v>700000</v>
      </c>
      <c r="E227" s="36">
        <f>E230</f>
        <v>302575.82</v>
      </c>
      <c r="F227" s="38">
        <f t="shared" si="7"/>
        <v>397424.18</v>
      </c>
    </row>
    <row r="228" spans="1:6" ht="22.5">
      <c r="A228" s="33" t="s">
        <v>361</v>
      </c>
      <c r="B228" s="54">
        <v>200</v>
      </c>
      <c r="C228" s="37" t="s">
        <v>379</v>
      </c>
      <c r="D228" s="36">
        <f>D229</f>
        <v>700000</v>
      </c>
      <c r="E228" s="36">
        <f>E229</f>
        <v>302575.82</v>
      </c>
      <c r="F228" s="38">
        <f t="shared" si="7"/>
        <v>397424.18</v>
      </c>
    </row>
    <row r="229" spans="1:6" ht="22.5">
      <c r="A229" s="33" t="s">
        <v>360</v>
      </c>
      <c r="B229" s="54">
        <v>200</v>
      </c>
      <c r="C229" s="37" t="s">
        <v>378</v>
      </c>
      <c r="D229" s="36">
        <f>D230</f>
        <v>700000</v>
      </c>
      <c r="E229" s="36">
        <f>E230</f>
        <v>302575.82</v>
      </c>
      <c r="F229" s="38">
        <f t="shared" si="7"/>
        <v>397424.18</v>
      </c>
    </row>
    <row r="230" spans="1:6" ht="22.5">
      <c r="A230" s="33" t="s">
        <v>184</v>
      </c>
      <c r="B230" s="54">
        <v>200</v>
      </c>
      <c r="C230" s="37" t="s">
        <v>275</v>
      </c>
      <c r="D230" s="36">
        <f>D232+D235</f>
        <v>700000</v>
      </c>
      <c r="E230" s="36">
        <f>E232+E235</f>
        <v>302575.82</v>
      </c>
      <c r="F230" s="38">
        <f t="shared" si="7"/>
        <v>397424.18</v>
      </c>
    </row>
    <row r="231" spans="1:6" ht="12.75">
      <c r="A231" s="33" t="s">
        <v>259</v>
      </c>
      <c r="B231" s="54">
        <v>200</v>
      </c>
      <c r="C231" s="37" t="s">
        <v>283</v>
      </c>
      <c r="D231" s="36">
        <f>D232</f>
        <v>700000</v>
      </c>
      <c r="E231" s="36">
        <f>E232</f>
        <v>302575.82</v>
      </c>
      <c r="F231" s="38">
        <f t="shared" si="7"/>
        <v>397424.18</v>
      </c>
    </row>
    <row r="232" spans="1:6" ht="12.75">
      <c r="A232" s="57" t="s">
        <v>83</v>
      </c>
      <c r="B232" s="54">
        <v>200</v>
      </c>
      <c r="C232" s="37" t="s">
        <v>276</v>
      </c>
      <c r="D232" s="36">
        <f>D233+D234</f>
        <v>700000</v>
      </c>
      <c r="E232" s="98">
        <f>E233+E234</f>
        <v>302575.82</v>
      </c>
      <c r="F232" s="38">
        <f t="shared" si="7"/>
        <v>397424.18</v>
      </c>
    </row>
    <row r="233" spans="1:6" ht="12.75">
      <c r="A233" s="33" t="s">
        <v>54</v>
      </c>
      <c r="B233" s="54">
        <v>200</v>
      </c>
      <c r="C233" s="37" t="s">
        <v>468</v>
      </c>
      <c r="D233" s="36">
        <v>100000</v>
      </c>
      <c r="E233" s="98">
        <v>99716.6</v>
      </c>
      <c r="F233" s="38">
        <f t="shared" si="7"/>
        <v>283.3999999999942</v>
      </c>
    </row>
    <row r="234" spans="1:6" ht="12.75">
      <c r="A234" s="33" t="s">
        <v>56</v>
      </c>
      <c r="B234" s="54">
        <v>200</v>
      </c>
      <c r="C234" s="37" t="s">
        <v>277</v>
      </c>
      <c r="D234" s="36">
        <v>600000</v>
      </c>
      <c r="E234" s="117">
        <v>202859.22</v>
      </c>
      <c r="F234" s="38">
        <f t="shared" si="7"/>
        <v>397140.78</v>
      </c>
    </row>
    <row r="235" spans="1:6" ht="12.75">
      <c r="A235" s="33" t="s">
        <v>251</v>
      </c>
      <c r="B235" s="54">
        <v>200</v>
      </c>
      <c r="C235" s="37" t="s">
        <v>309</v>
      </c>
      <c r="D235" s="36">
        <f>D236</f>
        <v>0</v>
      </c>
      <c r="E235" s="117">
        <f>E236</f>
        <v>0</v>
      </c>
      <c r="F235" s="38">
        <f t="shared" si="7"/>
        <v>0</v>
      </c>
    </row>
    <row r="236" spans="1:6" ht="22.5">
      <c r="A236" s="33" t="s">
        <v>59</v>
      </c>
      <c r="B236" s="54">
        <v>200</v>
      </c>
      <c r="C236" s="37" t="s">
        <v>308</v>
      </c>
      <c r="D236" s="36">
        <v>0</v>
      </c>
      <c r="E236" s="68">
        <v>0</v>
      </c>
      <c r="F236" s="38">
        <f t="shared" si="7"/>
        <v>0</v>
      </c>
    </row>
    <row r="237" spans="1:6" ht="12.75">
      <c r="A237" s="58" t="s">
        <v>21</v>
      </c>
      <c r="B237" s="54">
        <v>200</v>
      </c>
      <c r="C237" s="74" t="s">
        <v>10</v>
      </c>
      <c r="D237" s="77">
        <f>D240+D250+D238</f>
        <v>2663800</v>
      </c>
      <c r="E237" s="77">
        <f>E240+E250</f>
        <v>1034022.1599999999</v>
      </c>
      <c r="F237" s="38">
        <f t="shared" si="7"/>
        <v>1629777.84</v>
      </c>
    </row>
    <row r="238" spans="1:6" ht="56.25">
      <c r="A238" s="126" t="s">
        <v>503</v>
      </c>
      <c r="B238" s="54">
        <v>200</v>
      </c>
      <c r="C238" s="37" t="s">
        <v>455</v>
      </c>
      <c r="D238" s="36">
        <v>300000</v>
      </c>
      <c r="E238" s="36">
        <v>0</v>
      </c>
      <c r="F238" s="38">
        <f>D238-E238</f>
        <v>300000</v>
      </c>
    </row>
    <row r="239" spans="1:6" ht="12.75">
      <c r="A239" s="39" t="s">
        <v>253</v>
      </c>
      <c r="B239" s="54">
        <v>200</v>
      </c>
      <c r="C239" s="37" t="s">
        <v>454</v>
      </c>
      <c r="D239" s="36">
        <v>300000</v>
      </c>
      <c r="E239" s="36">
        <v>0</v>
      </c>
      <c r="F239" s="38">
        <f>D239-E239</f>
        <v>300000</v>
      </c>
    </row>
    <row r="240" spans="1:6" ht="12.75">
      <c r="A240" s="33" t="s">
        <v>88</v>
      </c>
      <c r="B240" s="54">
        <v>200</v>
      </c>
      <c r="C240" s="37" t="s">
        <v>9</v>
      </c>
      <c r="D240" s="38">
        <f>D242</f>
        <v>300000</v>
      </c>
      <c r="E240" s="38">
        <f>E241</f>
        <v>7000</v>
      </c>
      <c r="F240" s="38">
        <f t="shared" si="7"/>
        <v>293000</v>
      </c>
    </row>
    <row r="241" spans="1:6" ht="22.5">
      <c r="A241" s="120" t="s">
        <v>268</v>
      </c>
      <c r="B241" s="54">
        <v>200</v>
      </c>
      <c r="C241" s="37" t="s">
        <v>313</v>
      </c>
      <c r="D241" s="38">
        <f>D242</f>
        <v>300000</v>
      </c>
      <c r="E241" s="38">
        <f>E242</f>
        <v>7000</v>
      </c>
      <c r="F241" s="38">
        <f t="shared" si="7"/>
        <v>293000</v>
      </c>
    </row>
    <row r="242" spans="1:6" ht="45">
      <c r="A242" s="127" t="s">
        <v>505</v>
      </c>
      <c r="B242" s="54">
        <v>200</v>
      </c>
      <c r="C242" s="37" t="s">
        <v>501</v>
      </c>
      <c r="D242" s="38">
        <f>D245</f>
        <v>300000</v>
      </c>
      <c r="E242" s="38">
        <f>E245</f>
        <v>7000</v>
      </c>
      <c r="F242" s="38">
        <f t="shared" si="7"/>
        <v>293000</v>
      </c>
    </row>
    <row r="243" spans="1:6" ht="22.5">
      <c r="A243" s="33" t="s">
        <v>361</v>
      </c>
      <c r="B243" s="54">
        <v>200</v>
      </c>
      <c r="C243" s="37" t="s">
        <v>500</v>
      </c>
      <c r="D243" s="38">
        <f>D244</f>
        <v>300000</v>
      </c>
      <c r="E243" s="38">
        <f>E244</f>
        <v>7000</v>
      </c>
      <c r="F243" s="38">
        <f t="shared" si="7"/>
        <v>293000</v>
      </c>
    </row>
    <row r="244" spans="1:6" ht="22.5">
      <c r="A244" s="33" t="s">
        <v>360</v>
      </c>
      <c r="B244" s="54">
        <v>200</v>
      </c>
      <c r="C244" s="37" t="s">
        <v>499</v>
      </c>
      <c r="D244" s="38">
        <f>D245</f>
        <v>300000</v>
      </c>
      <c r="E244" s="38">
        <f>E245</f>
        <v>7000</v>
      </c>
      <c r="F244" s="38">
        <f t="shared" si="7"/>
        <v>293000</v>
      </c>
    </row>
    <row r="245" spans="1:6" ht="22.5">
      <c r="A245" s="33" t="s">
        <v>240</v>
      </c>
      <c r="B245" s="54">
        <v>200</v>
      </c>
      <c r="C245" s="37" t="s">
        <v>498</v>
      </c>
      <c r="D245" s="38">
        <f>D247</f>
        <v>300000</v>
      </c>
      <c r="E245" s="38">
        <f>E247</f>
        <v>7000</v>
      </c>
      <c r="F245" s="38">
        <f t="shared" si="7"/>
        <v>293000</v>
      </c>
    </row>
    <row r="246" spans="1:6" ht="12.75">
      <c r="A246" s="33" t="s">
        <v>259</v>
      </c>
      <c r="B246" s="54">
        <v>200</v>
      </c>
      <c r="C246" s="37" t="s">
        <v>497</v>
      </c>
      <c r="D246" s="17">
        <f>D247</f>
        <v>300000</v>
      </c>
      <c r="E246" s="17">
        <f>E247</f>
        <v>7000</v>
      </c>
      <c r="F246" s="38">
        <f t="shared" si="7"/>
        <v>293000</v>
      </c>
    </row>
    <row r="247" spans="1:6" ht="12.75">
      <c r="A247" s="57" t="s">
        <v>83</v>
      </c>
      <c r="B247" s="54">
        <v>200</v>
      </c>
      <c r="C247" s="37" t="s">
        <v>496</v>
      </c>
      <c r="D247" s="17">
        <f>D248+D249</f>
        <v>300000</v>
      </c>
      <c r="E247" s="17">
        <f>E248+E249</f>
        <v>7000</v>
      </c>
      <c r="F247" s="38">
        <f t="shared" si="7"/>
        <v>293000</v>
      </c>
    </row>
    <row r="248" spans="1:6" ht="12.75">
      <c r="A248" s="57" t="s">
        <v>56</v>
      </c>
      <c r="B248" s="54">
        <v>200</v>
      </c>
      <c r="C248" s="37" t="s">
        <v>433</v>
      </c>
      <c r="D248" s="17">
        <v>292000</v>
      </c>
      <c r="E248" s="17">
        <v>0</v>
      </c>
      <c r="F248" s="38">
        <f t="shared" si="7"/>
        <v>292000</v>
      </c>
    </row>
    <row r="249" spans="1:6" ht="12.75">
      <c r="A249" s="63" t="s">
        <v>284</v>
      </c>
      <c r="B249" s="54">
        <v>200</v>
      </c>
      <c r="C249" s="37" t="s">
        <v>432</v>
      </c>
      <c r="D249" s="17">
        <v>8000</v>
      </c>
      <c r="E249" s="17">
        <v>7000</v>
      </c>
      <c r="F249" s="38">
        <f t="shared" si="7"/>
        <v>1000</v>
      </c>
    </row>
    <row r="250" spans="1:6" ht="12.75">
      <c r="A250" s="59" t="s">
        <v>341</v>
      </c>
      <c r="B250" s="54">
        <v>200</v>
      </c>
      <c r="C250" s="76" t="s">
        <v>145</v>
      </c>
      <c r="D250" s="73">
        <f>D251</f>
        <v>2063800</v>
      </c>
      <c r="E250" s="73">
        <f>E251</f>
        <v>1027022.1599999999</v>
      </c>
      <c r="F250" s="38">
        <f t="shared" si="7"/>
        <v>1036777.8400000001</v>
      </c>
    </row>
    <row r="251" spans="1:6" ht="22.5">
      <c r="A251" s="120" t="s">
        <v>268</v>
      </c>
      <c r="B251" s="54">
        <v>200</v>
      </c>
      <c r="C251" s="37" t="s">
        <v>269</v>
      </c>
      <c r="D251" s="17">
        <f>D252</f>
        <v>2063800</v>
      </c>
      <c r="E251" s="17">
        <f>E252</f>
        <v>1027022.1599999999</v>
      </c>
      <c r="F251" s="38">
        <f t="shared" si="7"/>
        <v>1036777.8400000001</v>
      </c>
    </row>
    <row r="252" spans="1:6" ht="67.5">
      <c r="A252" s="123" t="s">
        <v>502</v>
      </c>
      <c r="B252" s="54">
        <v>200</v>
      </c>
      <c r="C252" s="37" t="s">
        <v>270</v>
      </c>
      <c r="D252" s="17">
        <f>D253+D262</f>
        <v>2063800</v>
      </c>
      <c r="E252" s="17">
        <f>E253+E262</f>
        <v>1027022.1599999999</v>
      </c>
      <c r="F252" s="38">
        <f t="shared" si="7"/>
        <v>1036777.8400000001</v>
      </c>
    </row>
    <row r="253" spans="1:6" ht="12.75">
      <c r="A253" s="123" t="s">
        <v>484</v>
      </c>
      <c r="B253" s="54">
        <v>200</v>
      </c>
      <c r="C253" s="37" t="s">
        <v>231</v>
      </c>
      <c r="D253" s="17">
        <f>D256</f>
        <v>1181900</v>
      </c>
      <c r="E253" s="17">
        <f>E256</f>
        <v>508991.91</v>
      </c>
      <c r="F253" s="38">
        <f t="shared" si="7"/>
        <v>672908.0900000001</v>
      </c>
    </row>
    <row r="254" spans="1:6" ht="22.5">
      <c r="A254" s="33" t="s">
        <v>361</v>
      </c>
      <c r="B254" s="54">
        <v>200</v>
      </c>
      <c r="C254" s="37" t="s">
        <v>381</v>
      </c>
      <c r="D254" s="17">
        <f>D255</f>
        <v>1181900</v>
      </c>
      <c r="E254" s="17">
        <f>E255</f>
        <v>508991.91</v>
      </c>
      <c r="F254" s="38">
        <f t="shared" si="7"/>
        <v>672908.0900000001</v>
      </c>
    </row>
    <row r="255" spans="1:6" ht="22.5">
      <c r="A255" s="33" t="s">
        <v>360</v>
      </c>
      <c r="B255" s="54">
        <v>200</v>
      </c>
      <c r="C255" s="37" t="s">
        <v>380</v>
      </c>
      <c r="D255" s="17">
        <f>D256</f>
        <v>1181900</v>
      </c>
      <c r="E255" s="17">
        <f>E256</f>
        <v>508991.91</v>
      </c>
      <c r="F255" s="38">
        <f t="shared" si="7"/>
        <v>672908.0900000001</v>
      </c>
    </row>
    <row r="256" spans="1:6" ht="22.5">
      <c r="A256" s="33" t="s">
        <v>184</v>
      </c>
      <c r="B256" s="54">
        <v>200</v>
      </c>
      <c r="C256" s="37" t="s">
        <v>232</v>
      </c>
      <c r="D256" s="17">
        <f>D258</f>
        <v>1181900</v>
      </c>
      <c r="E256" s="17">
        <f>E258</f>
        <v>508991.91</v>
      </c>
      <c r="F256" s="38">
        <f t="shared" si="7"/>
        <v>672908.0900000001</v>
      </c>
    </row>
    <row r="257" spans="1:6" ht="12.75">
      <c r="A257" s="33" t="s">
        <v>259</v>
      </c>
      <c r="B257" s="54">
        <v>200</v>
      </c>
      <c r="C257" s="37" t="s">
        <v>285</v>
      </c>
      <c r="D257" s="17">
        <f>D258</f>
        <v>1181900</v>
      </c>
      <c r="E257" s="17">
        <f>E258</f>
        <v>508991.91</v>
      </c>
      <c r="F257" s="38">
        <f t="shared" si="7"/>
        <v>672908.0900000001</v>
      </c>
    </row>
    <row r="258" spans="1:6" ht="12.75">
      <c r="A258" s="57" t="s">
        <v>83</v>
      </c>
      <c r="B258" s="54">
        <v>200</v>
      </c>
      <c r="C258" s="37" t="s">
        <v>195</v>
      </c>
      <c r="D258" s="17">
        <f>D259+D260+D261</f>
        <v>1181900</v>
      </c>
      <c r="E258" s="17">
        <f>E259+E260+E261</f>
        <v>508991.91</v>
      </c>
      <c r="F258" s="38">
        <f t="shared" si="7"/>
        <v>672908.0900000001</v>
      </c>
    </row>
    <row r="259" spans="1:6" ht="12.75">
      <c r="A259" s="33" t="s">
        <v>55</v>
      </c>
      <c r="B259" s="54">
        <v>200</v>
      </c>
      <c r="C259" s="37" t="s">
        <v>194</v>
      </c>
      <c r="D259" s="17">
        <v>631900</v>
      </c>
      <c r="E259" s="17">
        <v>345521.35</v>
      </c>
      <c r="F259" s="38">
        <f t="shared" si="7"/>
        <v>286378.65</v>
      </c>
    </row>
    <row r="260" spans="1:6" ht="12.75">
      <c r="A260" s="33" t="s">
        <v>56</v>
      </c>
      <c r="B260" s="54">
        <v>200</v>
      </c>
      <c r="C260" s="37" t="s">
        <v>233</v>
      </c>
      <c r="D260" s="22">
        <v>550000</v>
      </c>
      <c r="E260" s="22">
        <v>163470.56</v>
      </c>
      <c r="F260" s="38">
        <f t="shared" si="7"/>
        <v>386529.44</v>
      </c>
    </row>
    <row r="261" spans="1:6" ht="12.75">
      <c r="A261" s="33" t="s">
        <v>57</v>
      </c>
      <c r="B261" s="54">
        <v>200</v>
      </c>
      <c r="C261" s="37" t="s">
        <v>352</v>
      </c>
      <c r="D261" s="22">
        <v>0</v>
      </c>
      <c r="E261" s="22">
        <v>0</v>
      </c>
      <c r="F261" s="38">
        <f t="shared" si="7"/>
        <v>0</v>
      </c>
    </row>
    <row r="262" spans="1:6" ht="22.5">
      <c r="A262" s="123" t="s">
        <v>485</v>
      </c>
      <c r="B262" s="54">
        <v>200</v>
      </c>
      <c r="C262" s="37" t="s">
        <v>6</v>
      </c>
      <c r="D262" s="22">
        <f>D265</f>
        <v>881900</v>
      </c>
      <c r="E262" s="22">
        <f>E265</f>
        <v>518030.25</v>
      </c>
      <c r="F262" s="38">
        <f t="shared" si="7"/>
        <v>363869.75</v>
      </c>
    </row>
    <row r="263" spans="1:6" ht="22.5">
      <c r="A263" s="33" t="s">
        <v>361</v>
      </c>
      <c r="B263" s="54">
        <v>200</v>
      </c>
      <c r="C263" s="37" t="s">
        <v>383</v>
      </c>
      <c r="D263" s="22">
        <f>D264</f>
        <v>881900</v>
      </c>
      <c r="E263" s="22">
        <f>E264</f>
        <v>518030.25</v>
      </c>
      <c r="F263" s="38">
        <f t="shared" si="7"/>
        <v>363869.75</v>
      </c>
    </row>
    <row r="264" spans="1:6" ht="22.5">
      <c r="A264" s="33" t="s">
        <v>360</v>
      </c>
      <c r="B264" s="54">
        <v>200</v>
      </c>
      <c r="C264" s="37" t="s">
        <v>382</v>
      </c>
      <c r="D264" s="22">
        <f>D265</f>
        <v>881900</v>
      </c>
      <c r="E264" s="22">
        <f>E265</f>
        <v>518030.25</v>
      </c>
      <c r="F264" s="38">
        <f t="shared" si="7"/>
        <v>363869.75</v>
      </c>
    </row>
    <row r="265" spans="1:6" ht="22.5">
      <c r="A265" s="33" t="s">
        <v>184</v>
      </c>
      <c r="B265" s="54">
        <v>200</v>
      </c>
      <c r="C265" s="37" t="s">
        <v>234</v>
      </c>
      <c r="D265" s="22">
        <f>D267+D270</f>
        <v>881900</v>
      </c>
      <c r="E265" s="22">
        <f>E267+E270</f>
        <v>518030.25</v>
      </c>
      <c r="F265" s="38">
        <f t="shared" si="7"/>
        <v>363869.75</v>
      </c>
    </row>
    <row r="266" spans="1:6" ht="12.75">
      <c r="A266" s="33" t="s">
        <v>259</v>
      </c>
      <c r="B266" s="54">
        <v>200</v>
      </c>
      <c r="C266" s="37" t="s">
        <v>286</v>
      </c>
      <c r="D266" s="22">
        <f>D267</f>
        <v>881900</v>
      </c>
      <c r="E266" s="22">
        <f>E267</f>
        <v>518030.25</v>
      </c>
      <c r="F266" s="38">
        <f t="shared" si="7"/>
        <v>363869.75</v>
      </c>
    </row>
    <row r="267" spans="1:6" ht="12.75">
      <c r="A267" s="57" t="s">
        <v>83</v>
      </c>
      <c r="B267" s="54">
        <v>200</v>
      </c>
      <c r="C267" s="37" t="s">
        <v>235</v>
      </c>
      <c r="D267" s="22">
        <f>D268+D269</f>
        <v>881900</v>
      </c>
      <c r="E267" s="22">
        <f>E268+E269</f>
        <v>518030.25</v>
      </c>
      <c r="F267" s="38">
        <f t="shared" si="7"/>
        <v>363869.75</v>
      </c>
    </row>
    <row r="268" spans="1:6" ht="12.75">
      <c r="A268" s="33" t="s">
        <v>56</v>
      </c>
      <c r="B268" s="54">
        <v>200</v>
      </c>
      <c r="C268" s="37" t="s">
        <v>193</v>
      </c>
      <c r="D268" s="22">
        <v>838300</v>
      </c>
      <c r="E268" s="22">
        <v>474451.4</v>
      </c>
      <c r="F268" s="38">
        <f t="shared" si="7"/>
        <v>363848.6</v>
      </c>
    </row>
    <row r="269" spans="1:6" ht="12.75">
      <c r="A269" s="33" t="s">
        <v>57</v>
      </c>
      <c r="B269" s="54">
        <v>200</v>
      </c>
      <c r="C269" s="37" t="s">
        <v>469</v>
      </c>
      <c r="D269" s="22">
        <v>43600</v>
      </c>
      <c r="E269" s="116">
        <v>43578.85</v>
      </c>
      <c r="F269" s="38"/>
    </row>
    <row r="270" spans="1:6" ht="12.75">
      <c r="A270" s="33" t="s">
        <v>251</v>
      </c>
      <c r="B270" s="54">
        <v>200</v>
      </c>
      <c r="C270" s="37" t="s">
        <v>315</v>
      </c>
      <c r="D270" s="22">
        <f>D271</f>
        <v>0</v>
      </c>
      <c r="E270" s="116">
        <f>E271</f>
        <v>0</v>
      </c>
      <c r="F270" s="38">
        <f t="shared" si="7"/>
        <v>0</v>
      </c>
    </row>
    <row r="271" spans="1:6" ht="22.5">
      <c r="A271" s="33" t="s">
        <v>59</v>
      </c>
      <c r="B271" s="54">
        <v>200</v>
      </c>
      <c r="C271" s="37" t="s">
        <v>314</v>
      </c>
      <c r="D271" s="22">
        <v>0</v>
      </c>
      <c r="E271" s="22">
        <v>0</v>
      </c>
      <c r="F271" s="38">
        <f t="shared" si="7"/>
        <v>0</v>
      </c>
    </row>
    <row r="272" spans="1:6" ht="12.75">
      <c r="A272" s="124" t="s">
        <v>192</v>
      </c>
      <c r="B272" s="54">
        <v>200</v>
      </c>
      <c r="C272" s="74" t="s">
        <v>7</v>
      </c>
      <c r="D272" s="75">
        <f>D273</f>
        <v>2706000</v>
      </c>
      <c r="E272" s="75">
        <f>E273</f>
        <v>1105253.66</v>
      </c>
      <c r="F272" s="38">
        <f aca="true" t="shared" si="10" ref="F272:F325">D272-E272</f>
        <v>1600746.34</v>
      </c>
    </row>
    <row r="273" spans="1:6" ht="12.75">
      <c r="A273" s="33" t="s">
        <v>89</v>
      </c>
      <c r="B273" s="54">
        <v>200</v>
      </c>
      <c r="C273" s="37" t="s">
        <v>8</v>
      </c>
      <c r="D273" s="17">
        <f>D276+D283</f>
        <v>2706000</v>
      </c>
      <c r="E273" s="17">
        <f>E276+E283</f>
        <v>1105253.66</v>
      </c>
      <c r="F273" s="38">
        <f t="shared" si="10"/>
        <v>1600746.34</v>
      </c>
    </row>
    <row r="274" spans="1:6" ht="22.5">
      <c r="A274" s="33" t="s">
        <v>268</v>
      </c>
      <c r="B274" s="54">
        <v>200</v>
      </c>
      <c r="C274" s="37" t="s">
        <v>317</v>
      </c>
      <c r="D274" s="17">
        <f>D275</f>
        <v>2706000</v>
      </c>
      <c r="E274" s="17">
        <f>E275</f>
        <v>1105253.66</v>
      </c>
      <c r="F274" s="38">
        <f t="shared" si="10"/>
        <v>1600746.34</v>
      </c>
    </row>
    <row r="275" spans="1:6" ht="56.25">
      <c r="A275" s="123" t="s">
        <v>507</v>
      </c>
      <c r="B275" s="54">
        <v>200</v>
      </c>
      <c r="C275" s="37" t="s">
        <v>316</v>
      </c>
      <c r="D275" s="17">
        <f>D276+D283</f>
        <v>2706000</v>
      </c>
      <c r="E275" s="17">
        <f>E276+E283</f>
        <v>1105253.66</v>
      </c>
      <c r="F275" s="38">
        <f t="shared" si="10"/>
        <v>1600746.34</v>
      </c>
    </row>
    <row r="276" spans="1:6" ht="45">
      <c r="A276" s="123" t="s">
        <v>486</v>
      </c>
      <c r="B276" s="54">
        <v>200</v>
      </c>
      <c r="C276" s="37" t="s">
        <v>230</v>
      </c>
      <c r="D276" s="17">
        <f>D279</f>
        <v>1961000</v>
      </c>
      <c r="E276" s="17">
        <f>E279</f>
        <v>799411.59</v>
      </c>
      <c r="F276" s="38">
        <f t="shared" si="10"/>
        <v>1161588.4100000001</v>
      </c>
    </row>
    <row r="277" spans="1:6" ht="45">
      <c r="A277" s="33" t="s">
        <v>351</v>
      </c>
      <c r="B277" s="54">
        <v>200</v>
      </c>
      <c r="C277" s="37" t="s">
        <v>385</v>
      </c>
      <c r="D277" s="17">
        <f>D278</f>
        <v>1961000</v>
      </c>
      <c r="E277" s="17">
        <f>E278</f>
        <v>799411.59</v>
      </c>
      <c r="F277" s="38">
        <f t="shared" si="10"/>
        <v>1161588.4100000001</v>
      </c>
    </row>
    <row r="278" spans="1:6" ht="12.75">
      <c r="A278" s="33" t="s">
        <v>392</v>
      </c>
      <c r="B278" s="54">
        <v>200</v>
      </c>
      <c r="C278" s="37" t="s">
        <v>384</v>
      </c>
      <c r="D278" s="17">
        <f>D279</f>
        <v>1961000</v>
      </c>
      <c r="E278" s="17">
        <f>E279</f>
        <v>799411.59</v>
      </c>
      <c r="F278" s="38">
        <f t="shared" si="10"/>
        <v>1161588.4100000001</v>
      </c>
    </row>
    <row r="279" spans="1:6" ht="56.25">
      <c r="A279" s="33" t="s">
        <v>225</v>
      </c>
      <c r="B279" s="54">
        <v>200</v>
      </c>
      <c r="C279" s="37" t="s">
        <v>229</v>
      </c>
      <c r="D279" s="17">
        <f>D282</f>
        <v>1961000</v>
      </c>
      <c r="E279" s="17">
        <f>E282</f>
        <v>799411.59</v>
      </c>
      <c r="F279" s="38">
        <f t="shared" si="10"/>
        <v>1161588.4100000001</v>
      </c>
    </row>
    <row r="280" spans="1:6" ht="12.75">
      <c r="A280" s="33" t="s">
        <v>287</v>
      </c>
      <c r="B280" s="54">
        <v>200</v>
      </c>
      <c r="C280" s="37" t="s">
        <v>288</v>
      </c>
      <c r="D280" s="17">
        <f>D281</f>
        <v>1961000</v>
      </c>
      <c r="E280" s="17">
        <f>E281</f>
        <v>799411.59</v>
      </c>
      <c r="F280" s="38">
        <f t="shared" si="10"/>
        <v>1161588.4100000001</v>
      </c>
    </row>
    <row r="281" spans="1:6" ht="12.75">
      <c r="A281" s="33" t="s">
        <v>223</v>
      </c>
      <c r="B281" s="54">
        <v>200</v>
      </c>
      <c r="C281" s="37" t="s">
        <v>228</v>
      </c>
      <c r="D281" s="17">
        <f>D282</f>
        <v>1961000</v>
      </c>
      <c r="E281" s="17">
        <f>E282</f>
        <v>799411.59</v>
      </c>
      <c r="F281" s="38">
        <f t="shared" si="10"/>
        <v>1161588.4100000001</v>
      </c>
    </row>
    <row r="282" spans="1:6" ht="33.75">
      <c r="A282" s="33" t="s">
        <v>190</v>
      </c>
      <c r="B282" s="54">
        <v>200</v>
      </c>
      <c r="C282" s="37" t="s">
        <v>191</v>
      </c>
      <c r="D282" s="17">
        <v>1961000</v>
      </c>
      <c r="E282" s="17">
        <v>799411.59</v>
      </c>
      <c r="F282" s="38">
        <f t="shared" si="10"/>
        <v>1161588.4100000001</v>
      </c>
    </row>
    <row r="283" spans="1:6" ht="45">
      <c r="A283" s="123" t="s">
        <v>487</v>
      </c>
      <c r="B283" s="54">
        <v>200</v>
      </c>
      <c r="C283" s="37" t="s">
        <v>227</v>
      </c>
      <c r="D283" s="17">
        <f>D286</f>
        <v>745000</v>
      </c>
      <c r="E283" s="17">
        <f>E286</f>
        <v>305842.07</v>
      </c>
      <c r="F283" s="38">
        <f t="shared" si="10"/>
        <v>439157.93</v>
      </c>
    </row>
    <row r="284" spans="1:6" ht="45">
      <c r="A284" s="33" t="s">
        <v>351</v>
      </c>
      <c r="B284" s="54">
        <v>200</v>
      </c>
      <c r="C284" s="37" t="s">
        <v>391</v>
      </c>
      <c r="D284" s="17">
        <f>D285</f>
        <v>745000</v>
      </c>
      <c r="E284" s="17">
        <f>E285</f>
        <v>305842.07</v>
      </c>
      <c r="F284" s="38">
        <f t="shared" si="10"/>
        <v>439157.93</v>
      </c>
    </row>
    <row r="285" spans="1:6" ht="12.75">
      <c r="A285" s="33" t="s">
        <v>389</v>
      </c>
      <c r="B285" s="54">
        <v>200</v>
      </c>
      <c r="C285" s="37" t="s">
        <v>390</v>
      </c>
      <c r="D285" s="17">
        <f>D286</f>
        <v>745000</v>
      </c>
      <c r="E285" s="17">
        <f>E286</f>
        <v>305842.07</v>
      </c>
      <c r="F285" s="38">
        <f t="shared" si="10"/>
        <v>439157.93</v>
      </c>
    </row>
    <row r="286" spans="1:6" ht="56.25">
      <c r="A286" s="33" t="s">
        <v>225</v>
      </c>
      <c r="B286" s="54">
        <v>200</v>
      </c>
      <c r="C286" s="37" t="s">
        <v>226</v>
      </c>
      <c r="D286" s="17">
        <f>D288</f>
        <v>745000</v>
      </c>
      <c r="E286" s="17">
        <f>E288</f>
        <v>305842.07</v>
      </c>
      <c r="F286" s="38">
        <f t="shared" si="10"/>
        <v>439157.93</v>
      </c>
    </row>
    <row r="287" spans="1:6" ht="12.75">
      <c r="A287" s="33" t="s">
        <v>259</v>
      </c>
      <c r="B287" s="54">
        <v>200</v>
      </c>
      <c r="C287" s="37" t="s">
        <v>289</v>
      </c>
      <c r="D287" s="17">
        <f>D288</f>
        <v>745000</v>
      </c>
      <c r="E287" s="17">
        <f>E288</f>
        <v>305842.07</v>
      </c>
      <c r="F287" s="38">
        <f t="shared" si="10"/>
        <v>439157.93</v>
      </c>
    </row>
    <row r="288" spans="1:6" ht="12.75">
      <c r="A288" s="33" t="s">
        <v>223</v>
      </c>
      <c r="B288" s="54">
        <v>200</v>
      </c>
      <c r="C288" s="37" t="s">
        <v>224</v>
      </c>
      <c r="D288" s="17">
        <f>D289</f>
        <v>745000</v>
      </c>
      <c r="E288" s="17">
        <f>E289</f>
        <v>305842.07</v>
      </c>
      <c r="F288" s="38">
        <f t="shared" si="10"/>
        <v>439157.93</v>
      </c>
    </row>
    <row r="289" spans="1:6" ht="33.75">
      <c r="A289" s="33" t="s">
        <v>190</v>
      </c>
      <c r="B289" s="54">
        <v>200</v>
      </c>
      <c r="C289" s="37" t="s">
        <v>189</v>
      </c>
      <c r="D289" s="17">
        <v>745000</v>
      </c>
      <c r="E289" s="17">
        <v>305842.07</v>
      </c>
      <c r="F289" s="38">
        <f t="shared" si="10"/>
        <v>439157.93</v>
      </c>
    </row>
    <row r="290" spans="1:6" ht="12.75">
      <c r="A290" s="59" t="s">
        <v>335</v>
      </c>
      <c r="B290" s="54">
        <v>200</v>
      </c>
      <c r="C290" s="72" t="s">
        <v>347</v>
      </c>
      <c r="D290" s="73">
        <f aca="true" t="shared" si="11" ref="D290:E292">D291</f>
        <v>213800</v>
      </c>
      <c r="E290" s="73">
        <f t="shared" si="11"/>
        <v>122500</v>
      </c>
      <c r="F290" s="38">
        <f t="shared" si="10"/>
        <v>91300</v>
      </c>
    </row>
    <row r="291" spans="1:6" ht="12.75">
      <c r="A291" s="33" t="s">
        <v>336</v>
      </c>
      <c r="B291" s="54">
        <v>200</v>
      </c>
      <c r="C291" s="71" t="s">
        <v>431</v>
      </c>
      <c r="D291" s="17">
        <f t="shared" si="11"/>
        <v>213800</v>
      </c>
      <c r="E291" s="17">
        <f t="shared" si="11"/>
        <v>122500</v>
      </c>
      <c r="F291" s="38">
        <f t="shared" si="10"/>
        <v>91300</v>
      </c>
    </row>
    <row r="292" spans="1:6" ht="12.75">
      <c r="A292" s="33" t="s">
        <v>335</v>
      </c>
      <c r="B292" s="54">
        <v>200</v>
      </c>
      <c r="C292" s="71" t="s">
        <v>431</v>
      </c>
      <c r="D292" s="17">
        <f t="shared" si="11"/>
        <v>213800</v>
      </c>
      <c r="E292" s="17">
        <f t="shared" si="11"/>
        <v>122500</v>
      </c>
      <c r="F292" s="38">
        <f t="shared" si="10"/>
        <v>91300</v>
      </c>
    </row>
    <row r="293" spans="1:6" ht="12.75">
      <c r="A293" s="33" t="s">
        <v>336</v>
      </c>
      <c r="B293" s="54">
        <v>200</v>
      </c>
      <c r="C293" s="71" t="s">
        <v>431</v>
      </c>
      <c r="D293" s="17">
        <f>D294+D298</f>
        <v>213800</v>
      </c>
      <c r="E293" s="17">
        <f>E294+E298</f>
        <v>122500</v>
      </c>
      <c r="F293" s="38">
        <f t="shared" si="10"/>
        <v>91300</v>
      </c>
    </row>
    <row r="294" spans="1:6" ht="12.75">
      <c r="A294" s="33" t="s">
        <v>85</v>
      </c>
      <c r="B294" s="54">
        <v>200</v>
      </c>
      <c r="C294" s="71" t="s">
        <v>430</v>
      </c>
      <c r="D294" s="17">
        <f aca="true" t="shared" si="12" ref="D294:F296">D295</f>
        <v>20000</v>
      </c>
      <c r="E294" s="17">
        <f t="shared" si="12"/>
        <v>20000</v>
      </c>
      <c r="F294" s="38">
        <f t="shared" si="12"/>
        <v>0</v>
      </c>
    </row>
    <row r="295" spans="1:6" ht="12.75">
      <c r="A295" s="33" t="s">
        <v>259</v>
      </c>
      <c r="B295" s="54">
        <v>200</v>
      </c>
      <c r="C295" s="71" t="s">
        <v>429</v>
      </c>
      <c r="D295" s="17">
        <f t="shared" si="12"/>
        <v>20000</v>
      </c>
      <c r="E295" s="17">
        <f t="shared" si="12"/>
        <v>20000</v>
      </c>
      <c r="F295" s="38">
        <f t="shared" si="12"/>
        <v>0</v>
      </c>
    </row>
    <row r="296" spans="1:6" ht="12.75">
      <c r="A296" s="33" t="s">
        <v>249</v>
      </c>
      <c r="B296" s="54">
        <v>200</v>
      </c>
      <c r="C296" s="71" t="s">
        <v>428</v>
      </c>
      <c r="D296" s="17">
        <f t="shared" si="12"/>
        <v>20000</v>
      </c>
      <c r="E296" s="17">
        <f t="shared" si="12"/>
        <v>20000</v>
      </c>
      <c r="F296" s="38">
        <f t="shared" si="12"/>
        <v>0</v>
      </c>
    </row>
    <row r="297" spans="1:6" ht="12.75">
      <c r="A297" s="33" t="s">
        <v>427</v>
      </c>
      <c r="B297" s="54">
        <v>200</v>
      </c>
      <c r="C297" s="71" t="s">
        <v>426</v>
      </c>
      <c r="D297" s="17">
        <v>20000</v>
      </c>
      <c r="E297" s="17">
        <v>20000</v>
      </c>
      <c r="F297" s="38">
        <v>0</v>
      </c>
    </row>
    <row r="298" spans="1:6" ht="90">
      <c r="A298" s="123" t="s">
        <v>488</v>
      </c>
      <c r="B298" s="54">
        <v>200</v>
      </c>
      <c r="C298" s="71" t="s">
        <v>495</v>
      </c>
      <c r="D298" s="17">
        <f aca="true" t="shared" si="13" ref="D298:E302">D299</f>
        <v>193800</v>
      </c>
      <c r="E298" s="17">
        <f t="shared" si="13"/>
        <v>102500</v>
      </c>
      <c r="F298" s="38">
        <f t="shared" si="10"/>
        <v>91300</v>
      </c>
    </row>
    <row r="299" spans="1:6" ht="22.5">
      <c r="A299" s="33" t="s">
        <v>416</v>
      </c>
      <c r="B299" s="54">
        <v>200</v>
      </c>
      <c r="C299" s="71" t="s">
        <v>494</v>
      </c>
      <c r="D299" s="17">
        <f t="shared" si="13"/>
        <v>193800</v>
      </c>
      <c r="E299" s="17">
        <f t="shared" si="13"/>
        <v>102500</v>
      </c>
      <c r="F299" s="38">
        <f t="shared" si="10"/>
        <v>91300</v>
      </c>
    </row>
    <row r="300" spans="1:6" ht="22.5">
      <c r="A300" s="33" t="s">
        <v>417</v>
      </c>
      <c r="B300" s="54">
        <v>200</v>
      </c>
      <c r="C300" s="71" t="s">
        <v>493</v>
      </c>
      <c r="D300" s="17">
        <f t="shared" si="13"/>
        <v>193800</v>
      </c>
      <c r="E300" s="17">
        <f t="shared" si="13"/>
        <v>102500</v>
      </c>
      <c r="F300" s="38">
        <f t="shared" si="10"/>
        <v>91300</v>
      </c>
    </row>
    <row r="301" spans="1:6" ht="12.75">
      <c r="A301" s="33" t="s">
        <v>259</v>
      </c>
      <c r="B301" s="54">
        <v>200</v>
      </c>
      <c r="C301" s="71" t="s">
        <v>492</v>
      </c>
      <c r="D301" s="17">
        <f t="shared" si="13"/>
        <v>193800</v>
      </c>
      <c r="E301" s="17">
        <f t="shared" si="13"/>
        <v>102500</v>
      </c>
      <c r="F301" s="38">
        <f t="shared" si="10"/>
        <v>91300</v>
      </c>
    </row>
    <row r="302" spans="1:6" ht="12.75">
      <c r="A302" s="33" t="s">
        <v>249</v>
      </c>
      <c r="B302" s="54">
        <v>200</v>
      </c>
      <c r="C302" s="71" t="s">
        <v>491</v>
      </c>
      <c r="D302" s="17">
        <f t="shared" si="13"/>
        <v>193800</v>
      </c>
      <c r="E302" s="17">
        <f t="shared" si="13"/>
        <v>102500</v>
      </c>
      <c r="F302" s="38">
        <f t="shared" si="10"/>
        <v>91300</v>
      </c>
    </row>
    <row r="303" spans="1:6" ht="33.75">
      <c r="A303" s="33" t="s">
        <v>418</v>
      </c>
      <c r="B303" s="54">
        <v>200</v>
      </c>
      <c r="C303" s="71" t="s">
        <v>490</v>
      </c>
      <c r="D303" s="17">
        <v>193800</v>
      </c>
      <c r="E303" s="17">
        <v>102500</v>
      </c>
      <c r="F303" s="38">
        <f t="shared" si="10"/>
        <v>91300</v>
      </c>
    </row>
    <row r="304" spans="1:6" ht="12.75">
      <c r="A304" s="123" t="s">
        <v>247</v>
      </c>
      <c r="B304" s="54">
        <v>200</v>
      </c>
      <c r="C304" s="74" t="s">
        <v>222</v>
      </c>
      <c r="D304" s="73">
        <f>D305</f>
        <v>30000</v>
      </c>
      <c r="E304" s="73">
        <f>E305</f>
        <v>7511.4</v>
      </c>
      <c r="F304" s="38">
        <f t="shared" si="10"/>
        <v>22488.6</v>
      </c>
    </row>
    <row r="305" spans="1:6" ht="12.75">
      <c r="A305" s="33" t="s">
        <v>246</v>
      </c>
      <c r="B305" s="54">
        <v>200</v>
      </c>
      <c r="C305" s="35" t="s">
        <v>4</v>
      </c>
      <c r="D305" s="38">
        <f>D307</f>
        <v>30000</v>
      </c>
      <c r="E305" s="38">
        <f>E307</f>
        <v>7511.4</v>
      </c>
      <c r="F305" s="38">
        <f t="shared" si="10"/>
        <v>22488.6</v>
      </c>
    </row>
    <row r="306" spans="1:6" ht="22.5">
      <c r="A306" s="33" t="s">
        <v>268</v>
      </c>
      <c r="B306" s="54">
        <v>200</v>
      </c>
      <c r="C306" s="35" t="s">
        <v>318</v>
      </c>
      <c r="D306" s="38">
        <f>D307</f>
        <v>30000</v>
      </c>
      <c r="E306" s="38">
        <f>E307</f>
        <v>7511.4</v>
      </c>
      <c r="F306" s="38">
        <f t="shared" si="10"/>
        <v>22488.6</v>
      </c>
    </row>
    <row r="307" spans="1:6" ht="56.25">
      <c r="A307" s="123" t="s">
        <v>489</v>
      </c>
      <c r="B307" s="54">
        <v>200</v>
      </c>
      <c r="C307" s="35" t="s">
        <v>5</v>
      </c>
      <c r="D307" s="36">
        <f>D310</f>
        <v>30000</v>
      </c>
      <c r="E307" s="36">
        <f>E310</f>
        <v>7511.4</v>
      </c>
      <c r="F307" s="38">
        <f t="shared" si="10"/>
        <v>22488.6</v>
      </c>
    </row>
    <row r="308" spans="1:6" ht="22.5">
      <c r="A308" s="33" t="s">
        <v>361</v>
      </c>
      <c r="B308" s="54">
        <v>200</v>
      </c>
      <c r="C308" s="35" t="s">
        <v>387</v>
      </c>
      <c r="D308" s="36">
        <f>D309</f>
        <v>30000</v>
      </c>
      <c r="E308" s="36">
        <f>E309</f>
        <v>7511.4</v>
      </c>
      <c r="F308" s="38">
        <f t="shared" si="10"/>
        <v>22488.6</v>
      </c>
    </row>
    <row r="309" spans="1:6" ht="22.5">
      <c r="A309" s="33" t="s">
        <v>360</v>
      </c>
      <c r="B309" s="54">
        <v>200</v>
      </c>
      <c r="C309" s="35" t="s">
        <v>386</v>
      </c>
      <c r="D309" s="36">
        <f>D310</f>
        <v>30000</v>
      </c>
      <c r="E309" s="36">
        <f>E310</f>
        <v>7511.4</v>
      </c>
      <c r="F309" s="38">
        <f t="shared" si="10"/>
        <v>22488.6</v>
      </c>
    </row>
    <row r="310" spans="1:6" ht="22.5">
      <c r="A310" s="33" t="s">
        <v>184</v>
      </c>
      <c r="B310" s="54">
        <v>200</v>
      </c>
      <c r="C310" s="35" t="s">
        <v>185</v>
      </c>
      <c r="D310" s="36">
        <f>D311+D314</f>
        <v>30000</v>
      </c>
      <c r="E310" s="36">
        <f>E311+E314</f>
        <v>7511.4</v>
      </c>
      <c r="F310" s="38">
        <f t="shared" si="10"/>
        <v>22488.6</v>
      </c>
    </row>
    <row r="311" spans="1:6" ht="12.75">
      <c r="A311" s="33" t="s">
        <v>259</v>
      </c>
      <c r="B311" s="54">
        <v>200</v>
      </c>
      <c r="C311" s="35" t="s">
        <v>290</v>
      </c>
      <c r="D311" s="36">
        <f>D312+D313</f>
        <v>30000</v>
      </c>
      <c r="E311" s="36">
        <f>E312+E313</f>
        <v>7511.4</v>
      </c>
      <c r="F311" s="38">
        <f t="shared" si="10"/>
        <v>22488.6</v>
      </c>
    </row>
    <row r="312" spans="1:6" ht="12.75">
      <c r="A312" s="33" t="s">
        <v>54</v>
      </c>
      <c r="B312" s="54">
        <v>200</v>
      </c>
      <c r="C312" s="35" t="s">
        <v>425</v>
      </c>
      <c r="D312" s="36">
        <v>20000</v>
      </c>
      <c r="E312" s="36">
        <v>3515.4</v>
      </c>
      <c r="F312" s="38">
        <f t="shared" si="10"/>
        <v>16484.6</v>
      </c>
    </row>
    <row r="313" spans="1:6" ht="12.75">
      <c r="A313" s="33" t="s">
        <v>58</v>
      </c>
      <c r="B313" s="54">
        <v>200</v>
      </c>
      <c r="C313" s="35" t="s">
        <v>183</v>
      </c>
      <c r="D313" s="36">
        <v>10000</v>
      </c>
      <c r="E313" s="22">
        <v>3996</v>
      </c>
      <c r="F313" s="38">
        <f t="shared" si="10"/>
        <v>6004</v>
      </c>
    </row>
    <row r="314" spans="1:6" ht="12.75">
      <c r="A314" s="33" t="s">
        <v>291</v>
      </c>
      <c r="B314" s="54">
        <v>200</v>
      </c>
      <c r="C314" s="35" t="s">
        <v>292</v>
      </c>
      <c r="D314" s="36">
        <f>D315+D316</f>
        <v>0</v>
      </c>
      <c r="E314" s="36">
        <f>E315+E316</f>
        <v>0</v>
      </c>
      <c r="F314" s="38">
        <f t="shared" si="10"/>
        <v>0</v>
      </c>
    </row>
    <row r="315" spans="1:6" ht="12.75">
      <c r="A315" s="33" t="s">
        <v>253</v>
      </c>
      <c r="B315" s="54">
        <v>200</v>
      </c>
      <c r="C315" s="35" t="s">
        <v>321</v>
      </c>
      <c r="D315" s="36">
        <v>0</v>
      </c>
      <c r="E315" s="22">
        <v>0</v>
      </c>
      <c r="F315" s="38">
        <f t="shared" si="10"/>
        <v>0</v>
      </c>
    </row>
    <row r="316" spans="1:6" ht="22.5">
      <c r="A316" s="33" t="s">
        <v>182</v>
      </c>
      <c r="B316" s="54">
        <v>200</v>
      </c>
      <c r="C316" s="35" t="s">
        <v>221</v>
      </c>
      <c r="D316" s="36">
        <v>0</v>
      </c>
      <c r="E316" s="22">
        <v>0</v>
      </c>
      <c r="F316" s="38">
        <f t="shared" si="10"/>
        <v>0</v>
      </c>
    </row>
    <row r="317" spans="1:6" ht="33.75">
      <c r="A317" s="59" t="s">
        <v>188</v>
      </c>
      <c r="B317" s="54">
        <v>200</v>
      </c>
      <c r="C317" s="35" t="s">
        <v>214</v>
      </c>
      <c r="D317" s="36">
        <f>D318</f>
        <v>1557300</v>
      </c>
      <c r="E317" s="36">
        <f>E318</f>
        <v>780000</v>
      </c>
      <c r="F317" s="38">
        <f t="shared" si="10"/>
        <v>777300</v>
      </c>
    </row>
    <row r="318" spans="1:6" ht="22.5">
      <c r="A318" s="33" t="s">
        <v>215</v>
      </c>
      <c r="B318" s="54">
        <v>200</v>
      </c>
      <c r="C318" s="35" t="s">
        <v>217</v>
      </c>
      <c r="D318" s="36">
        <f>D320</f>
        <v>1557300</v>
      </c>
      <c r="E318" s="36">
        <f>E320</f>
        <v>780000</v>
      </c>
      <c r="F318" s="38">
        <f t="shared" si="10"/>
        <v>777300</v>
      </c>
    </row>
    <row r="319" spans="1:6" ht="12.75">
      <c r="A319" s="33" t="s">
        <v>319</v>
      </c>
      <c r="B319" s="54">
        <v>200</v>
      </c>
      <c r="C319" s="35" t="s">
        <v>320</v>
      </c>
      <c r="D319" s="36">
        <f>D320</f>
        <v>1557300</v>
      </c>
      <c r="E319" s="36">
        <f>E320</f>
        <v>780000</v>
      </c>
      <c r="F319" s="38">
        <f t="shared" si="10"/>
        <v>777300</v>
      </c>
    </row>
    <row r="320" spans="1:6" ht="22.5">
      <c r="A320" s="33" t="s">
        <v>187</v>
      </c>
      <c r="B320" s="54">
        <v>200</v>
      </c>
      <c r="C320" s="35" t="s">
        <v>216</v>
      </c>
      <c r="D320" s="36">
        <f>D322</f>
        <v>1557300</v>
      </c>
      <c r="E320" s="36">
        <f>E322</f>
        <v>780000</v>
      </c>
      <c r="F320" s="38">
        <f t="shared" si="10"/>
        <v>777300</v>
      </c>
    </row>
    <row r="321" spans="1:6" ht="12.75">
      <c r="A321" s="33" t="s">
        <v>319</v>
      </c>
      <c r="B321" s="54">
        <v>200</v>
      </c>
      <c r="C321" s="35" t="s">
        <v>388</v>
      </c>
      <c r="D321" s="36">
        <f>D322</f>
        <v>1557300</v>
      </c>
      <c r="E321" s="36">
        <f>E322</f>
        <v>780000</v>
      </c>
      <c r="F321" s="38">
        <f t="shared" si="10"/>
        <v>777300</v>
      </c>
    </row>
    <row r="322" spans="1:6" ht="12.75">
      <c r="A322" s="33" t="s">
        <v>186</v>
      </c>
      <c r="B322" s="54">
        <v>200</v>
      </c>
      <c r="C322" s="35" t="s">
        <v>219</v>
      </c>
      <c r="D322" s="36">
        <f>D325</f>
        <v>1557300</v>
      </c>
      <c r="E322" s="36">
        <f>E325</f>
        <v>780000</v>
      </c>
      <c r="F322" s="38">
        <f t="shared" si="10"/>
        <v>777300</v>
      </c>
    </row>
    <row r="323" spans="1:6" ht="12.75">
      <c r="A323" s="33" t="s">
        <v>259</v>
      </c>
      <c r="B323" s="54">
        <v>200</v>
      </c>
      <c r="C323" s="35" t="s">
        <v>293</v>
      </c>
      <c r="D323" s="36">
        <f>D324</f>
        <v>1557300</v>
      </c>
      <c r="E323" s="36">
        <f>E324</f>
        <v>780000</v>
      </c>
      <c r="F323" s="38">
        <f t="shared" si="10"/>
        <v>777300</v>
      </c>
    </row>
    <row r="324" spans="1:6" ht="12.75">
      <c r="A324" s="33" t="s">
        <v>220</v>
      </c>
      <c r="B324" s="54">
        <v>200</v>
      </c>
      <c r="C324" s="35" t="s">
        <v>330</v>
      </c>
      <c r="D324" s="36">
        <f>D325</f>
        <v>1557300</v>
      </c>
      <c r="E324" s="36">
        <f>E325</f>
        <v>780000</v>
      </c>
      <c r="F324" s="38">
        <f t="shared" si="10"/>
        <v>777300</v>
      </c>
    </row>
    <row r="325" spans="1:6" ht="22.5">
      <c r="A325" s="33" t="s">
        <v>218</v>
      </c>
      <c r="B325" s="54">
        <v>200</v>
      </c>
      <c r="C325" s="35" t="s">
        <v>329</v>
      </c>
      <c r="D325" s="36">
        <v>1557300</v>
      </c>
      <c r="E325" s="22">
        <v>780000</v>
      </c>
      <c r="F325" s="85">
        <f t="shared" si="10"/>
        <v>777300</v>
      </c>
    </row>
    <row r="326" spans="1:6" ht="22.5">
      <c r="A326" s="60" t="s">
        <v>113</v>
      </c>
      <c r="B326" s="34">
        <v>450</v>
      </c>
      <c r="C326" s="37" t="s">
        <v>98</v>
      </c>
      <c r="D326" s="32">
        <f>D14-D65</f>
        <v>-1518000</v>
      </c>
      <c r="E326" s="32">
        <f>E14-E65</f>
        <v>-1709640.4400000009</v>
      </c>
      <c r="F326" s="16" t="s">
        <v>98</v>
      </c>
    </row>
    <row r="327" spans="1:6" ht="12.75">
      <c r="A327" s="102"/>
      <c r="B327" s="103"/>
      <c r="C327" s="104"/>
      <c r="D327" s="105"/>
      <c r="E327" s="130" t="s">
        <v>456</v>
      </c>
      <c r="F327" s="131"/>
    </row>
    <row r="328" spans="1:6" ht="16.5" thickBot="1">
      <c r="A328" s="132" t="s">
        <v>457</v>
      </c>
      <c r="B328" s="132"/>
      <c r="C328" s="132"/>
      <c r="D328" s="132"/>
      <c r="E328" s="132"/>
      <c r="F328" s="132"/>
    </row>
    <row r="329" spans="1:6" ht="45">
      <c r="A329" s="14" t="s">
        <v>29</v>
      </c>
      <c r="B329" s="14" t="s">
        <v>30</v>
      </c>
      <c r="C329" s="14" t="s">
        <v>47</v>
      </c>
      <c r="D329" s="3" t="s">
        <v>144</v>
      </c>
      <c r="E329" s="14" t="s">
        <v>48</v>
      </c>
      <c r="F329" s="14" t="s">
        <v>64</v>
      </c>
    </row>
    <row r="330" spans="1:6" ht="13.5" thickBot="1">
      <c r="A330" s="15">
        <v>1</v>
      </c>
      <c r="B330" s="15">
        <v>2</v>
      </c>
      <c r="C330" s="15">
        <v>3</v>
      </c>
      <c r="D330" s="15" t="s">
        <v>33</v>
      </c>
      <c r="E330" s="15" t="s">
        <v>34</v>
      </c>
      <c r="F330" s="15" t="s">
        <v>49</v>
      </c>
    </row>
    <row r="331" spans="1:6" ht="27.75" customHeight="1">
      <c r="A331" s="42" t="s">
        <v>458</v>
      </c>
      <c r="B331" s="43">
        <v>500</v>
      </c>
      <c r="C331" s="44" t="s">
        <v>19</v>
      </c>
      <c r="D331" s="40">
        <f>D339</f>
        <v>1518000</v>
      </c>
      <c r="E331" s="40">
        <f>E339</f>
        <v>1709640.44</v>
      </c>
      <c r="F331" s="99" t="s">
        <v>146</v>
      </c>
    </row>
    <row r="332" spans="1:6" ht="12.75">
      <c r="A332" s="45"/>
      <c r="B332" s="46">
        <v>520</v>
      </c>
      <c r="C332" s="47"/>
      <c r="D332" s="41"/>
      <c r="E332" s="80"/>
      <c r="F332" s="128" t="s">
        <v>146</v>
      </c>
    </row>
    <row r="333" spans="1:6" ht="24.75" customHeight="1">
      <c r="A333" s="48" t="s">
        <v>459</v>
      </c>
      <c r="B333" s="49"/>
      <c r="C333" s="50" t="s">
        <v>146</v>
      </c>
      <c r="D333" s="99" t="s">
        <v>146</v>
      </c>
      <c r="E333" s="99" t="s">
        <v>146</v>
      </c>
      <c r="F333" s="129"/>
    </row>
    <row r="334" spans="1:6" ht="12.75">
      <c r="A334" s="51"/>
      <c r="B334" s="52"/>
      <c r="C334" s="37" t="s">
        <v>146</v>
      </c>
      <c r="D334" s="99" t="s">
        <v>146</v>
      </c>
      <c r="E334" s="99" t="s">
        <v>146</v>
      </c>
      <c r="F334" s="115" t="s">
        <v>146</v>
      </c>
    </row>
    <row r="335" spans="1:6" ht="12.75">
      <c r="A335" s="51"/>
      <c r="B335" s="52"/>
      <c r="C335" s="53" t="s">
        <v>146</v>
      </c>
      <c r="D335" s="113" t="s">
        <v>146</v>
      </c>
      <c r="E335" s="113" t="s">
        <v>146</v>
      </c>
      <c r="F335" s="115" t="s">
        <v>146</v>
      </c>
    </row>
    <row r="336" spans="1:6" ht="22.5">
      <c r="A336" s="33" t="s">
        <v>460</v>
      </c>
      <c r="B336" s="54">
        <v>620</v>
      </c>
      <c r="C336" s="37" t="s">
        <v>146</v>
      </c>
      <c r="D336" s="114" t="s">
        <v>146</v>
      </c>
      <c r="E336" s="114" t="s">
        <v>146</v>
      </c>
      <c r="F336" s="115" t="s">
        <v>146</v>
      </c>
    </row>
    <row r="337" spans="1:6" ht="12.75">
      <c r="A337" s="33" t="s">
        <v>100</v>
      </c>
      <c r="B337" s="54"/>
      <c r="C337" s="37" t="s">
        <v>146</v>
      </c>
      <c r="D337" s="114" t="s">
        <v>146</v>
      </c>
      <c r="E337" s="114" t="s">
        <v>146</v>
      </c>
      <c r="F337" s="115" t="s">
        <v>146</v>
      </c>
    </row>
    <row r="338" spans="1:6" ht="12.75">
      <c r="A338" s="33"/>
      <c r="B338" s="54"/>
      <c r="C338" s="37" t="s">
        <v>146</v>
      </c>
      <c r="D338" s="114" t="s">
        <v>146</v>
      </c>
      <c r="E338" s="114" t="s">
        <v>146</v>
      </c>
      <c r="F338" s="115" t="s">
        <v>146</v>
      </c>
    </row>
    <row r="339" spans="1:6" ht="12.75">
      <c r="A339" s="33" t="s">
        <v>101</v>
      </c>
      <c r="B339" s="54">
        <v>700</v>
      </c>
      <c r="C339" s="37" t="s">
        <v>104</v>
      </c>
      <c r="D339" s="66">
        <f>D344+D340</f>
        <v>1518000</v>
      </c>
      <c r="E339" s="66">
        <f>E340+E344</f>
        <v>1709640.44</v>
      </c>
      <c r="F339" s="115" t="s">
        <v>146</v>
      </c>
    </row>
    <row r="340" spans="1:6" ht="12.75">
      <c r="A340" s="33" t="s">
        <v>102</v>
      </c>
      <c r="B340" s="54">
        <v>700</v>
      </c>
      <c r="C340" s="37" t="s">
        <v>105</v>
      </c>
      <c r="D340" s="66">
        <f aca="true" t="shared" si="14" ref="D340:E342">D341</f>
        <v>-11378200</v>
      </c>
      <c r="E340" s="66">
        <f t="shared" si="14"/>
        <v>-3521167.9</v>
      </c>
      <c r="F340" s="115" t="s">
        <v>146</v>
      </c>
    </row>
    <row r="341" spans="1:6" ht="22.5">
      <c r="A341" s="33" t="s">
        <v>461</v>
      </c>
      <c r="B341" s="54">
        <v>710</v>
      </c>
      <c r="C341" s="37" t="s">
        <v>106</v>
      </c>
      <c r="D341" s="66">
        <f t="shared" si="14"/>
        <v>-11378200</v>
      </c>
      <c r="E341" s="66">
        <f t="shared" si="14"/>
        <v>-3521167.9</v>
      </c>
      <c r="F341" s="115" t="s">
        <v>146</v>
      </c>
    </row>
    <row r="342" spans="1:6" ht="22.5">
      <c r="A342" s="33" t="s">
        <v>461</v>
      </c>
      <c r="B342" s="54">
        <v>710</v>
      </c>
      <c r="C342" s="37" t="s">
        <v>107</v>
      </c>
      <c r="D342" s="66">
        <f t="shared" si="14"/>
        <v>-11378200</v>
      </c>
      <c r="E342" s="66">
        <f t="shared" si="14"/>
        <v>-3521167.9</v>
      </c>
      <c r="F342" s="115" t="s">
        <v>146</v>
      </c>
    </row>
    <row r="343" spans="1:6" ht="22.5">
      <c r="A343" s="33" t="s">
        <v>462</v>
      </c>
      <c r="B343" s="54">
        <v>710</v>
      </c>
      <c r="C343" s="37" t="s">
        <v>108</v>
      </c>
      <c r="D343" s="66">
        <v>-11378200</v>
      </c>
      <c r="E343" s="66">
        <v>-3521167.9</v>
      </c>
      <c r="F343" s="115" t="s">
        <v>146</v>
      </c>
    </row>
    <row r="344" spans="1:6" ht="12.75">
      <c r="A344" s="33" t="s">
        <v>103</v>
      </c>
      <c r="B344" s="54">
        <v>700</v>
      </c>
      <c r="C344" s="37" t="s">
        <v>109</v>
      </c>
      <c r="D344" s="66">
        <f aca="true" t="shared" si="15" ref="D344:E346">D345</f>
        <v>12896200</v>
      </c>
      <c r="E344" s="66">
        <f t="shared" si="15"/>
        <v>5230808.34</v>
      </c>
      <c r="F344" s="115" t="s">
        <v>146</v>
      </c>
    </row>
    <row r="345" spans="1:6" ht="22.5">
      <c r="A345" s="33" t="s">
        <v>463</v>
      </c>
      <c r="B345" s="54">
        <v>720</v>
      </c>
      <c r="C345" s="37" t="s">
        <v>110</v>
      </c>
      <c r="D345" s="13">
        <f t="shared" si="15"/>
        <v>12896200</v>
      </c>
      <c r="E345" s="13">
        <f t="shared" si="15"/>
        <v>5230808.34</v>
      </c>
      <c r="F345" s="115" t="s">
        <v>146</v>
      </c>
    </row>
    <row r="346" spans="1:6" ht="22.5">
      <c r="A346" s="33" t="s">
        <v>463</v>
      </c>
      <c r="B346" s="54">
        <v>720</v>
      </c>
      <c r="C346" s="37" t="s">
        <v>111</v>
      </c>
      <c r="D346" s="13">
        <f t="shared" si="15"/>
        <v>12896200</v>
      </c>
      <c r="E346" s="13">
        <f t="shared" si="15"/>
        <v>5230808.34</v>
      </c>
      <c r="F346" s="115" t="s">
        <v>146</v>
      </c>
    </row>
    <row r="347" spans="1:6" ht="22.5">
      <c r="A347" s="30" t="s">
        <v>464</v>
      </c>
      <c r="B347" s="110">
        <v>720</v>
      </c>
      <c r="C347" s="37" t="s">
        <v>112</v>
      </c>
      <c r="D347" s="13">
        <v>12896200</v>
      </c>
      <c r="E347" s="13">
        <v>5230808.34</v>
      </c>
      <c r="F347" s="115" t="s">
        <v>146</v>
      </c>
    </row>
    <row r="348" spans="1:6" ht="12.75">
      <c r="A348" s="111"/>
      <c r="B348" s="100"/>
      <c r="C348" s="101"/>
      <c r="D348" s="112"/>
      <c r="E348" s="112"/>
      <c r="F348" s="70"/>
    </row>
    <row r="349" spans="1:6" ht="22.5">
      <c r="A349" s="111" t="s">
        <v>422</v>
      </c>
      <c r="B349" s="100"/>
      <c r="C349" s="101"/>
      <c r="D349" s="112"/>
      <c r="E349" s="112"/>
      <c r="F349" s="70"/>
    </row>
    <row r="350" spans="1:6" ht="12.75">
      <c r="A350" s="106"/>
      <c r="B350" s="100"/>
      <c r="C350" s="101"/>
      <c r="D350" s="107" t="s">
        <v>423</v>
      </c>
      <c r="E350" s="108"/>
      <c r="F350" s="70"/>
    </row>
    <row r="351" spans="1:6" ht="12.75">
      <c r="A351" s="106"/>
      <c r="B351" s="100"/>
      <c r="C351" s="101"/>
      <c r="D351" s="107"/>
      <c r="E351" s="108"/>
      <c r="F351" s="70"/>
    </row>
    <row r="352" spans="1:6" ht="12.75">
      <c r="A352" s="106" t="s">
        <v>465</v>
      </c>
      <c r="B352" s="100"/>
      <c r="C352" s="101"/>
      <c r="D352" s="107" t="s">
        <v>466</v>
      </c>
      <c r="E352" s="108"/>
      <c r="F352" s="70"/>
    </row>
    <row r="353" spans="1:6" ht="12.75">
      <c r="A353" s="106"/>
      <c r="B353" s="100"/>
      <c r="C353" s="101"/>
      <c r="D353" s="107"/>
      <c r="E353" s="108"/>
      <c r="F353" s="70"/>
    </row>
    <row r="354" spans="1:6" ht="12.75">
      <c r="A354" s="106" t="s">
        <v>467</v>
      </c>
      <c r="B354" s="100"/>
      <c r="C354" s="101"/>
      <c r="D354" s="107" t="s">
        <v>424</v>
      </c>
      <c r="E354" s="108"/>
      <c r="F354" s="70"/>
    </row>
    <row r="355" spans="1:6" ht="12.75">
      <c r="A355" s="106"/>
      <c r="B355" s="100"/>
      <c r="C355" s="101"/>
      <c r="D355" s="107"/>
      <c r="E355" s="108"/>
      <c r="F355" s="70"/>
    </row>
    <row r="356" spans="1:6" ht="12.75">
      <c r="A356" s="106" t="s">
        <v>521</v>
      </c>
      <c r="B356" s="100"/>
      <c r="C356" s="101"/>
      <c r="D356" s="107"/>
      <c r="E356" s="108"/>
      <c r="F356" s="70"/>
    </row>
    <row r="357" spans="1:6" ht="12.75">
      <c r="A357" s="106"/>
      <c r="B357" s="100"/>
      <c r="C357" s="101"/>
      <c r="D357" s="107"/>
      <c r="E357" s="108"/>
      <c r="F357" s="70"/>
    </row>
    <row r="358" spans="1:6" ht="12.75">
      <c r="A358" s="109"/>
      <c r="B358" s="100"/>
      <c r="C358" s="101"/>
      <c r="D358" s="107"/>
      <c r="E358" s="108"/>
      <c r="F358" s="70"/>
    </row>
  </sheetData>
  <sheetProtection/>
  <mergeCells count="10">
    <mergeCell ref="F332:F333"/>
    <mergeCell ref="E327:F327"/>
    <mergeCell ref="A328:F328"/>
    <mergeCell ref="F66:F67"/>
    <mergeCell ref="A11:F11"/>
    <mergeCell ref="C1:F1"/>
    <mergeCell ref="A3:E3"/>
    <mergeCell ref="B4:C4"/>
    <mergeCell ref="A7:C7"/>
    <mergeCell ref="A62:F62"/>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2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2013-07-02T07:26:28Z</cp:lastPrinted>
  <dcterms:created xsi:type="dcterms:W3CDTF">2010-04-13T12:58:24Z</dcterms:created>
  <dcterms:modified xsi:type="dcterms:W3CDTF">2015-02-12T06:19:30Z</dcterms:modified>
  <cp:category/>
  <cp:version/>
  <cp:contentType/>
  <cp:contentStatus/>
</cp:coreProperties>
</file>