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25" windowHeight="6990" activeTab="0"/>
  </bookViews>
  <sheets>
    <sheet name="117_1" sheetId="1" r:id="rId1"/>
    <sheet name="Лист1" sheetId="2" r:id="rId2"/>
  </sheets>
  <definedNames/>
  <calcPr fullCalcOnLoad="1" refMode="R1C1"/>
</workbook>
</file>

<file path=xl/sharedStrings.xml><?xml version="1.0" encoding="utf-8"?>
<sst xmlns="http://schemas.openxmlformats.org/spreadsheetml/2006/main" count="806" uniqueCount="544">
  <si>
    <t>951  0100  0000000  000  000</t>
  </si>
  <si>
    <t>951  0102  0020300  000  000</t>
  </si>
  <si>
    <t>951  0104  0000000  000  000</t>
  </si>
  <si>
    <t>951  0104  0020400 000  000</t>
  </si>
  <si>
    <t>951  1101  0000000  000  000</t>
  </si>
  <si>
    <t>951  1101  7950900  000  000</t>
  </si>
  <si>
    <t>951  0503  7951203  000  000</t>
  </si>
  <si>
    <t>951  0800  0000000  000  000</t>
  </si>
  <si>
    <t>951  0801  0000000  000  000</t>
  </si>
  <si>
    <t>951  0502  0000000  000  000</t>
  </si>
  <si>
    <t>951  0500  0000000  000  000</t>
  </si>
  <si>
    <t>951  0309  7951500  000  000</t>
  </si>
  <si>
    <t>951  0309  5210600  000  000</t>
  </si>
  <si>
    <t>951  0104  5210600  000  000</t>
  </si>
  <si>
    <t>951  0111  0000000  000  000</t>
  </si>
  <si>
    <t>951  0111  0700500  000  000</t>
  </si>
  <si>
    <t>951  0200  0000000  000  000</t>
  </si>
  <si>
    <t>951  0203  0000000  000  000</t>
  </si>
  <si>
    <t>951  0203  0013600  000  000</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</si>
  <si>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</si>
  <si>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</si>
  <si>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</si>
  <si>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</si>
  <si>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</si>
  <si>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</si>
  <si>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</si>
  <si>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</si>
  <si>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</si>
  <si>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</si>
  <si>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</si>
  <si>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</si>
  <si>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</si>
  <si>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</si>
  <si>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</si>
  <si>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</si>
  <si>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</si>
  <si>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</si>
  <si>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</si>
  <si>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</si>
  <si>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</si>
  <si>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</si>
  <si>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</si>
  <si>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</si>
  <si>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</si>
  <si>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</si>
  <si>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</si>
  <si>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</si>
  <si>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</si>
  <si>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</si>
  <si>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</si>
  <si>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</si>
  <si>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</si>
  <si>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Начисления на выплаты по оплате труда</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</si>
  <si>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</si>
  <si>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</si>
  <si>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</si>
  <si>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</si>
  <si>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</si>
  <si>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</si>
  <si>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</si>
  <si>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</si>
  <si>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 xml:space="preserve">                                                     ОТЧЕТ ОБ ИСПОЛНЕНИИ БЮДЖЕТА</t>
  </si>
  <si>
    <t>0503117</t>
  </si>
  <si>
    <t>Периодичность: месячная</t>
  </si>
  <si>
    <t>Неисполненные назначения</t>
  </si>
  <si>
    <t>НАЛОГОВЫЕ И НЕНАЛОГОВЫЕ ДОХОДЫ</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</si>
  <si>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</si>
  <si>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</si>
  <si>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</si>
  <si>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</si>
  <si>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</si>
  <si>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</si>
  <si>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</si>
  <si>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</si>
  <si>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</si>
  <si>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</si>
  <si>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</si>
  <si>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</si>
  <si>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</si>
  <si>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</si>
  <si>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</si>
  <si>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</si>
  <si>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</si>
  <si>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Оплата работ, услуг</t>
  </si>
  <si>
    <t>Резервные фонды</t>
  </si>
  <si>
    <t>Резервные фонды местных администраций</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</si>
  <si>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</si>
  <si>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</si>
  <si>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Коммунальное хозяйство</t>
  </si>
  <si>
    <t>Культура</t>
  </si>
  <si>
    <t>Иные межбюджетные трансферты</t>
  </si>
  <si>
    <t>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</si>
  <si>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</si>
  <si>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</si>
  <si>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</si>
  <si>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</si>
  <si>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</si>
  <si>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xml:space="preserve">    по ОКАТО</t>
  </si>
  <si>
    <t>Х</t>
  </si>
  <si>
    <t>в том числе:</t>
  </si>
  <si>
    <t>из них:</t>
  </si>
  <si>
    <t>Изменение остатков средств</t>
  </si>
  <si>
    <t>увеличение остатков средств бюджетов</t>
  </si>
  <si>
    <t>уменьшение остатков средств бюджетов</t>
  </si>
  <si>
    <t>951 01 05 00 00 00 0000 000</t>
  </si>
  <si>
    <t>951 01 05 00 00 00 0000 500</t>
  </si>
  <si>
    <t>951 01 05 02 00 00 0000 500</t>
  </si>
  <si>
    <t>951 01 05 02 01 00 0000 510</t>
  </si>
  <si>
    <t>951 01 05 02 01 10 0000 510</t>
  </si>
  <si>
    <t>951 01 05 00 00 00 0000 600</t>
  </si>
  <si>
    <t>951 01 05 02 00 00 0000 600</t>
  </si>
  <si>
    <t>951 01 05 02 01 00 0000 610</t>
  </si>
  <si>
    <t>951 01 05 02 01 10 0000 610</t>
  </si>
  <si>
    <t>Результат исполнения бюджета (дефицит/профицит)</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</si>
  <si>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</si>
  <si>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</si>
  <si>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</si>
  <si>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</si>
  <si>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</si>
  <si>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</si>
  <si>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</si>
  <si>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</si>
  <si>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</si>
  <si>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</si>
  <si>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</si>
  <si>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</si>
  <si>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</si>
  <si>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</si>
  <si>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</si>
  <si>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</si>
  <si>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</si>
  <si>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000  1  08  04020  01  0000  110</t>
  </si>
  <si>
    <t>000  1  11  00000  00  0000  000</t>
  </si>
  <si>
    <t>000  1  11  05000  00  0000  120</t>
  </si>
  <si>
    <t>000  1  11  05010  00  0000  120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</si>
  <si>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</si>
  <si>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</si>
  <si>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</si>
  <si>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</si>
  <si>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</si>
  <si>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</si>
  <si>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</si>
  <si>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</si>
  <si>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</si>
  <si>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Утвержденные бюджетные 
назначения</t>
  </si>
  <si>
    <t>951  0503  0000000  000  000</t>
  </si>
  <si>
    <t>-</t>
  </si>
  <si>
    <t xml:space="preserve"> Фонд оплаты труда  и страховые взносы</t>
  </si>
  <si>
    <t>951  0102  0020300 121  000</t>
  </si>
  <si>
    <t>951  0102  0020300  121  211</t>
  </si>
  <si>
    <t>951  0102  0020300  121  213</t>
  </si>
  <si>
    <t>Начисления на прочие выплаты</t>
  </si>
  <si>
    <t>Оплата труда  и начисления на выплаты по оплате труда</t>
  </si>
  <si>
    <t>951  0102  0020300 121  210</t>
  </si>
  <si>
    <t>951  0102  0020300  122  210</t>
  </si>
  <si>
    <t>951  0102  0020300  122  212</t>
  </si>
  <si>
    <t>951  0102  0020300  122  213</t>
  </si>
  <si>
    <t xml:space="preserve"> Прочая закупка товаров, работи  услуг для государственных(муниципальных) органов</t>
  </si>
  <si>
    <t>951  0104  0020400  244  340</t>
  </si>
  <si>
    <t>951 0104  0020400  852  290</t>
  </si>
  <si>
    <t>951  0104  0020400 244  226</t>
  </si>
  <si>
    <t>951  0104  0020400  244  225</t>
  </si>
  <si>
    <t>951  0104  0020400 244  223</t>
  </si>
  <si>
    <t>951  0104  0020400 244  222</t>
  </si>
  <si>
    <t>951  0104  0020400 244  220</t>
  </si>
  <si>
    <t>951  0104  0020400 244  000</t>
  </si>
  <si>
    <t>951  0104  0020400  242  221</t>
  </si>
  <si>
    <t>951  0104  0020400  242  220</t>
  </si>
  <si>
    <t>951  0104  0020400  242  000</t>
  </si>
  <si>
    <t>951  0104  0020400  122  213</t>
  </si>
  <si>
    <t>951  0104  0020400  122  212</t>
  </si>
  <si>
    <t>951  0104  0020400  122  210</t>
  </si>
  <si>
    <t>951  0104  0020400  121  213</t>
  </si>
  <si>
    <t>951  0104  0020400  121  211</t>
  </si>
  <si>
    <t>951  0104  0020400  121  210</t>
  </si>
  <si>
    <t>951  0104  0020400  121  000</t>
  </si>
  <si>
    <t>951  0104  5210600  540  251</t>
  </si>
  <si>
    <t>951  0104  5210600  540  250</t>
  </si>
  <si>
    <t>Специальные расходы</t>
  </si>
  <si>
    <t>951  0203  0013600  244  340</t>
  </si>
  <si>
    <t>951  0203  0013600  121  213</t>
  </si>
  <si>
    <t>951  0203  0013600  121  211</t>
  </si>
  <si>
    <t>Увелечение стоимости материальных запасов</t>
  </si>
  <si>
    <t>951  1101  7950900  244  290</t>
  </si>
  <si>
    <t xml:space="preserve"> Прочая закупка товаров, работи  услуг для государственных(муниципальных) нужд</t>
  </si>
  <si>
    <t>951  1101  7950900  244  000</t>
  </si>
  <si>
    <t xml:space="preserve"> Иные  межбюджетные трансферты</t>
  </si>
  <si>
    <t xml:space="preserve"> Иные  межбюджетные трансферты бюджетам бюджетной системы</t>
  </si>
  <si>
    <t>Межбюджетные трансферты общего характера бюджетам субъектов РФ и муниципальных поселений</t>
  </si>
  <si>
    <t>951  0801  7951102  611  241</t>
  </si>
  <si>
    <t xml:space="preserve">Безвозмездные перечисления государственым и муниципальным организациям </t>
  </si>
  <si>
    <t>951  0801  7951101  611  241</t>
  </si>
  <si>
    <t>Культура, кинематография.</t>
  </si>
  <si>
    <t>951  0503  7951203  244  225</t>
  </si>
  <si>
    <t>951  0503  7951201 244  223</t>
  </si>
  <si>
    <t>951  0503  7951201 244  220</t>
  </si>
  <si>
    <t>951  0309  7951500  244  340</t>
  </si>
  <si>
    <t>951  0309  7951500  244  226</t>
  </si>
  <si>
    <t>951  0309  7951500  244  225</t>
  </si>
  <si>
    <t>951  0309  7951500  244  220</t>
  </si>
  <si>
    <t>951  0309  5210600 540  251</t>
  </si>
  <si>
    <t>951  0309  5210600  540  250</t>
  </si>
  <si>
    <t>951  0309 0000000  000  000</t>
  </si>
  <si>
    <t>951  0300 0000000  000  000</t>
  </si>
  <si>
    <t>Расходы бюджета - всего</t>
  </si>
  <si>
    <t>951  0102  0000000  000  000</t>
  </si>
  <si>
    <t>951  0102  0020300  122  000</t>
  </si>
  <si>
    <t>951 0104  0020400  852  000</t>
  </si>
  <si>
    <t>951  0104  0020400  122  000</t>
  </si>
  <si>
    <t>951  0104  5210600  540  000</t>
  </si>
  <si>
    <t>Фонд оплаты труда и страховые взносы</t>
  </si>
  <si>
    <t>951  0203  0013600 121  000</t>
  </si>
  <si>
    <t>951  0203  0013600  121  210</t>
  </si>
  <si>
    <t>951  0203  0013600  244  000</t>
  </si>
  <si>
    <t xml:space="preserve">951  1400  0000000 000 000 </t>
  </si>
  <si>
    <t xml:space="preserve"> Прочие межбюджетные трансферты общего характера</t>
  </si>
  <si>
    <t xml:space="preserve">951  1403  5210300 000 000 </t>
  </si>
  <si>
    <t xml:space="preserve">951  1403 0000000 000 000 </t>
  </si>
  <si>
    <t>Перечисление другим бюджетам бюджетной системы Российской Федерации</t>
  </si>
  <si>
    <t xml:space="preserve">951  1403  5210300 540  000 </t>
  </si>
  <si>
    <t xml:space="preserve"> Безвозмездные перечисления бюджетам</t>
  </si>
  <si>
    <t>951  1101  7950900  244  340</t>
  </si>
  <si>
    <t>951  1100  0000000  000  000</t>
  </si>
  <si>
    <t xml:space="preserve">Безвозмездные перечисления  организациям </t>
  </si>
  <si>
    <t>951  0801  7951102  611  240</t>
  </si>
  <si>
    <t xml:space="preserve"> Субсидии бюджетным учреждениям на финансовое обеспечение государственного(муниципального) задания  на оказание государственных (муниципальных)услуг(выполнение работ)</t>
  </si>
  <si>
    <t>951  0801  7951102  611  000</t>
  </si>
  <si>
    <t>951  0801  7951102  000  000</t>
  </si>
  <si>
    <t>951  0801  7951101  611  240</t>
  </si>
  <si>
    <t>951  0801  7951101  611  000</t>
  </si>
  <si>
    <t>951  0801  7951101  000  000</t>
  </si>
  <si>
    <t>951  0503  7951201  000  000</t>
  </si>
  <si>
    <t>951  0503  7951201  244  000</t>
  </si>
  <si>
    <t>951  0503  7951201 244  225</t>
  </si>
  <si>
    <t>951  0503  7951203  244 000</t>
  </si>
  <si>
    <t>951  0503  7951203  244  220</t>
  </si>
  <si>
    <t>951  0309  7951500  244  000</t>
  </si>
  <si>
    <t>951  0309  5210600  540  000</t>
  </si>
  <si>
    <t>Национальная безоопасность и правохранительная деятельность</t>
  </si>
  <si>
    <t>Начисления на  выплаты по оплате труда</t>
  </si>
  <si>
    <t>Прочая закупка товаров, работи  услуг для государственных(муниципальных) нужд</t>
  </si>
  <si>
    <t>Закупка товаров, работи  услуг  в сфере информационно-коммуникационных технологий</t>
  </si>
  <si>
    <t>Начисления  на выплаты по оплате труда</t>
  </si>
  <si>
    <t>Прочая закупка товаров, работи  услуг для государственных(муниципальных) органов</t>
  </si>
  <si>
    <t>Иные выплаты персоналу, за исключением фонда оплаты труда</t>
  </si>
  <si>
    <t>Уплата прочих налогов, сборов и иных платежей</t>
  </si>
  <si>
    <t>Физическая культура</t>
  </si>
  <si>
    <t>Физическая культура и спорт</t>
  </si>
  <si>
    <t>Защита населения и территории от чрезвычайных ситуаций природного и техногенного характера, гражданская оборона</t>
  </si>
  <si>
    <t>Социальное обеспечение</t>
  </si>
  <si>
    <t>951  0104  0020400 244  221</t>
  </si>
  <si>
    <t>Поступление нефинансовых активов</t>
  </si>
  <si>
    <t>951 0104  0020400  244  300</t>
  </si>
  <si>
    <t>Увеличение стоимости основных средств</t>
  </si>
  <si>
    <t>951 0104  0020400  244  310</t>
  </si>
  <si>
    <t>Национальная экономика</t>
  </si>
  <si>
    <t>Дорожное хозяйство(дорожные фонды)</t>
  </si>
  <si>
    <t>Региональные целевые программы</t>
  </si>
  <si>
    <t>Областная долгосрочная целевая программа "Развитие сети автомобильных дорог общего пользования в Ростовской области на 2010-2014 годы"</t>
  </si>
  <si>
    <t>Расходы</t>
  </si>
  <si>
    <t>951  0400  0000000  000  000</t>
  </si>
  <si>
    <t>951  0409  0000000  000  000</t>
  </si>
  <si>
    <t>951  0409  5220000  000  000</t>
  </si>
  <si>
    <t>951  0409  5222700  000  000</t>
  </si>
  <si>
    <t>951  0409  5222700  244  000</t>
  </si>
  <si>
    <t>951  0409  5222700  244  200</t>
  </si>
  <si>
    <t>951  0409  5222700  244  220</t>
  </si>
  <si>
    <t>951  0409  5222700  244  225</t>
  </si>
  <si>
    <t>Целевые программы муниципальных образований</t>
  </si>
  <si>
    <t>951  0503  7950000  000  000</t>
  </si>
  <si>
    <t>951  0503  7951200  000  000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</si>
  <si>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</si>
  <si>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000  1  05  01011  01  0000  110</t>
  </si>
  <si>
    <t>951  0104  0020400 244  290</t>
  </si>
  <si>
    <t>951  0409  7951202  000  000</t>
  </si>
  <si>
    <t>951  0409  7951202  244 000</t>
  </si>
  <si>
    <t>951  0409 7951202   244 220</t>
  </si>
  <si>
    <t>951 0409  7951202  244  225</t>
  </si>
  <si>
    <t>010</t>
  </si>
  <si>
    <t>000  1  01  02030  01  0000  110</t>
  </si>
  <si>
    <t>951  0104  0020400 244  200</t>
  </si>
  <si>
    <t>951  0104  0020400  121  200</t>
  </si>
  <si>
    <t>951  0309  7951500  244  200</t>
  </si>
  <si>
    <t>951  0409  7951202  244 200</t>
  </si>
  <si>
    <t xml:space="preserve"> Прочие работы, услуги</t>
  </si>
  <si>
    <t>951  0503  7951201  244  200</t>
  </si>
  <si>
    <t>951  0503  7951203  244 200</t>
  </si>
  <si>
    <t xml:space="preserve"> Расходы</t>
  </si>
  <si>
    <t>951  0801  7951101  611  200</t>
  </si>
  <si>
    <t>951  0801  7951102  611  200</t>
  </si>
  <si>
    <t>951  1101  7950900  244  200</t>
  </si>
  <si>
    <t xml:space="preserve">Поступление нефинансовых активов </t>
  </si>
  <si>
    <t>951  1101  7950900  244  300</t>
  </si>
  <si>
    <t xml:space="preserve">951  1403  5210300 540  200 </t>
  </si>
  <si>
    <t>951  0102  0020300 121  200</t>
  </si>
  <si>
    <t>951  0102  0020300  122  200</t>
  </si>
  <si>
    <t xml:space="preserve"> Руководство и управление в сфере установленных фукций органов государственной власти объектов Российской Федерации и органов местного управления</t>
  </si>
  <si>
    <t>951  0104  0020000 000  000</t>
  </si>
  <si>
    <t>951  0104  5210215 244  340</t>
  </si>
  <si>
    <t>951  0104  5210215 244  300</t>
  </si>
  <si>
    <t>951  0104  5210215  000  000</t>
  </si>
  <si>
    <t>951  0104  5210600  540  200</t>
  </si>
  <si>
    <t>951  0203  0013600  121  200</t>
  </si>
  <si>
    <t>951  0203  0013600  244  300</t>
  </si>
  <si>
    <t>951  0309  5210600  540  200</t>
  </si>
  <si>
    <t>951  0309  7951500  244  300</t>
  </si>
  <si>
    <t>951  0104  0020400  242  200</t>
  </si>
  <si>
    <t>951  0111  0700000  000  000</t>
  </si>
  <si>
    <t>951 0409  7951202  244  340</t>
  </si>
  <si>
    <t>951 0409  7951202  244  300</t>
  </si>
  <si>
    <t>951  0409  7951200  000  000</t>
  </si>
  <si>
    <t xml:space="preserve"> Целевые программы муниципальных образований</t>
  </si>
  <si>
    <t>951  0409  7950000  000  000</t>
  </si>
  <si>
    <t>951  0502  7950000  000 000</t>
  </si>
  <si>
    <t>951  0503  7951203  244  340</t>
  </si>
  <si>
    <t>951  0503  7951203  244  300</t>
  </si>
  <si>
    <t>951  0801  7951100  000  000</t>
  </si>
  <si>
    <t>951  0801  7950000  000  000</t>
  </si>
  <si>
    <t>951  1101  7950000  000  000</t>
  </si>
  <si>
    <t>Межбюджетные трансферты</t>
  </si>
  <si>
    <t xml:space="preserve">951  1403  5210000 000 000 </t>
  </si>
  <si>
    <t>951  1101  7950900  244  310</t>
  </si>
  <si>
    <t>951  0104  0020400  122  200</t>
  </si>
  <si>
    <t>951 0104  0020400  852  200</t>
  </si>
  <si>
    <t>951  0104  5210200  000  000</t>
  </si>
  <si>
    <t>Прочая закупка товаров, работ и услуг для государственных (муниципальных) нужд</t>
  </si>
  <si>
    <t xml:space="preserve"> Межбюджетные трансферты</t>
  </si>
  <si>
    <t>951  0104  5210000  000  000</t>
  </si>
  <si>
    <t>951  0309  7950000  000  000</t>
  </si>
  <si>
    <t xml:space="preserve">951  1403  5210300 540  251 </t>
  </si>
  <si>
    <t xml:space="preserve">951  1403  5210300 540  250 </t>
  </si>
  <si>
    <t>951  0104  0020400  242  300</t>
  </si>
  <si>
    <t>951  0104  0020400  242  310</t>
  </si>
  <si>
    <t>Увеличение стоимости материальных зпасов</t>
  </si>
  <si>
    <t>951  0104  0020400  242  340</t>
  </si>
  <si>
    <t>Социальная политика</t>
  </si>
  <si>
    <t>Социальное обеспечение населения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</si>
  <si>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</si>
  <si>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951  0102  0020000  000  000</t>
  </si>
  <si>
    <t xml:space="preserve">Руководство и управление в сфере установленных функций </t>
  </si>
  <si>
    <t>951  0203  0010000  000  000</t>
  </si>
  <si>
    <t>Благоустройство</t>
  </si>
  <si>
    <t>951  0104  0020400  242  225</t>
  </si>
  <si>
    <t>951  0104  0020400  242  226</t>
  </si>
  <si>
    <t>951  0104  5210215  244  000</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</si>
  <si>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преданных для осуществления органами местного самоуправления в установленном порядке</t>
  </si>
  <si>
    <t>951  0309  5210000  000  000</t>
  </si>
  <si>
    <t>951  1000  0000000  000  000</t>
  </si>
  <si>
    <t>951  0309  7951500  244  310</t>
  </si>
  <si>
    <t>Водное хозяйство</t>
  </si>
  <si>
    <t>951  0406  0000000  000  000</t>
  </si>
  <si>
    <t>Предоставление субсидий государственным и муниципальным) бюджетным, автономным учреждениям и иным некоммерческим организациям</t>
  </si>
  <si>
    <t>951  0503  7951201 244  226</t>
  </si>
  <si>
    <t>951  0102  0020300  120  000</t>
  </si>
  <si>
    <t>951  0102  0020300  100  000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</si>
  <si>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государственнымивнебюджетными фондами</t>
  </si>
  <si>
    <t>Расходы на выплату персоналу государственных (муниципальных) органов</t>
  </si>
  <si>
    <t>951  0104  0020400  120  000</t>
  </si>
  <si>
    <t>951  0104  0020400  100  000</t>
  </si>
  <si>
    <t>951  0104  0020400  240  000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</si>
  <si>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</si>
  <si>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</si>
  <si>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951  0104  0020400  200  000</t>
  </si>
  <si>
    <t>951 0104  0020400  850  000</t>
  </si>
  <si>
    <t>951 0104  0020400  800  000</t>
  </si>
  <si>
    <t>Иные бюджетные ассигнования</t>
  </si>
  <si>
    <t>Уплата налогов, сборов и иных платежей</t>
  </si>
  <si>
    <t>951  0104  5210600  500  000</t>
  </si>
  <si>
    <t>951  0111  0700500  800  000</t>
  </si>
  <si>
    <t>951  0203  0013600 120  000</t>
  </si>
  <si>
    <t>951  0203  0013600 100  000</t>
  </si>
  <si>
    <t>951  0203  0013600  240  000</t>
  </si>
  <si>
    <t>951  0203  0013600  200  000</t>
  </si>
  <si>
    <t>951  0309  5210600  500  000</t>
  </si>
  <si>
    <t>951  0309  7951500  240  000</t>
  </si>
  <si>
    <t>951  0309  7951500  200  000</t>
  </si>
  <si>
    <t>951  0409  5222700  240  000</t>
  </si>
  <si>
    <t>951  0409  5222700  200  000</t>
  </si>
  <si>
    <t>951  0409  7951202  240 000</t>
  </si>
  <si>
    <t>951  0409  7951202  200 000</t>
  </si>
  <si>
    <t>951  0503  7951201  240  000</t>
  </si>
  <si>
    <t>951  0503  7951201  200  000</t>
  </si>
  <si>
    <t>951  0503  7951203  240 000</t>
  </si>
  <si>
    <t>951  0503  7951203  200 000</t>
  </si>
  <si>
    <t>951  0801  7951101  610  000</t>
  </si>
  <si>
    <t>951  0801  7951101  600  000</t>
  </si>
  <si>
    <t>951  1101  7950900  240  000</t>
  </si>
  <si>
    <t>951  1101  7950900  200  000</t>
  </si>
  <si>
    <t xml:space="preserve">951  1403  5210300 500  000 </t>
  </si>
  <si>
    <t>субсидии бюджетным учреждениям</t>
  </si>
  <si>
    <t>951  0801  7951102  610  000</t>
  </si>
  <si>
    <t>951  0801  7951102  600  000</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</si>
  <si>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</si>
  <si>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</si>
  <si>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</si>
  <si>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томчисле казенных)</t>
  </si>
  <si>
    <t>000  1  11  05013  10  0000  120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</si>
  <si>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</si>
  <si>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</si>
  <si>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</si>
  <si>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</si>
  <si>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</si>
  <si>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</si>
  <si>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</si>
  <si>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</si>
  <si>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</si>
  <si>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</si>
  <si>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</si>
  <si>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951  0406 5221403  000  000</t>
  </si>
  <si>
    <t>Подпрограмма "Охрана и рациональное использование водных объектов или их частей, расположенных на территории Ростовской области, на 2011-2015 годы"</t>
  </si>
  <si>
    <t>951  0406  5221403  200  000</t>
  </si>
  <si>
    <t>951  0406  5221403  240  000</t>
  </si>
  <si>
    <t>951  0406 5221403 244  000</t>
  </si>
  <si>
    <t>951  0406  5221403 244  200</t>
  </si>
  <si>
    <t>951  0406  5221403  244  220</t>
  </si>
  <si>
    <t>951 0406  5221403  244  226</t>
  </si>
  <si>
    <t>Публичные нормативные социальные выплаты гражданам</t>
  </si>
  <si>
    <t>Пенсии, выплачиваемые организациями сектора государственного управления</t>
  </si>
  <si>
    <t>Пенсии, пособия, выплачиваемые организациями сектора государственного управления</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</si>
  <si>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6.1,6.2,6.3,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25.октября 2002 года № 273-ЗС "Об административных правонарушениях"</t>
  </si>
  <si>
    <t>финансового органа    Администрация Гуково-Гнилушевского сельского поселения</t>
  </si>
  <si>
    <t>Наименование публично-правового образования   МО Гуково-Гнилушевское сельское поселение</t>
  </si>
  <si>
    <t>Глава Гуково-Гнилушевского сельского поселения</t>
  </si>
  <si>
    <t>Г.В.Щербаков</t>
  </si>
  <si>
    <t>И.Н.Салькова</t>
  </si>
  <si>
    <t>951  1101  7950900  244  222</t>
  </si>
  <si>
    <t>951  1003  0700500 321   262</t>
  </si>
  <si>
    <t>Пособия по социальной помощи населению</t>
  </si>
  <si>
    <t>951  1003  0700500 321   260</t>
  </si>
  <si>
    <t>951  1003  0700500 321   200</t>
  </si>
  <si>
    <t>951  1003  0700500 321   000</t>
  </si>
  <si>
    <t>951  1003  0000000  000  000</t>
  </si>
  <si>
    <t>951  0502  7952100  244  226</t>
  </si>
  <si>
    <t>951  0502  7952100  244  225</t>
  </si>
  <si>
    <t>951  0111  0700500  870  290</t>
  </si>
  <si>
    <t>951  0111  0700500  870  200</t>
  </si>
  <si>
    <t>951  0111  0700500  870  000</t>
  </si>
  <si>
    <t>951 0104  0020400  851  290</t>
  </si>
  <si>
    <t>951 0104  0020400  851  200</t>
  </si>
  <si>
    <t>951 0104  0020400  851  000</t>
  </si>
  <si>
    <t>951  0309  7951901  000  000</t>
  </si>
  <si>
    <t>951  0309  7951901  200  000</t>
  </si>
  <si>
    <t>951  0309  7951901  240  000</t>
  </si>
  <si>
    <t>951  0309  7951901  244  000</t>
  </si>
  <si>
    <t>951  0309  7951901  244  200</t>
  </si>
  <si>
    <t>951  0309  7951901  244  220</t>
  </si>
  <si>
    <t>951  0309  7951901  244  226</t>
  </si>
  <si>
    <t>951  0104  7952200  244  226</t>
  </si>
  <si>
    <t>951  0104  7952200  244  220</t>
  </si>
  <si>
    <t>951  0104  7952200  244  200</t>
  </si>
  <si>
    <t>951  0104  7952200  244  000</t>
  </si>
  <si>
    <t>Пособия по социальной помощи</t>
  </si>
  <si>
    <t>951  0104  0020400  122  262</t>
  </si>
  <si>
    <t>951  0104  0020400  122  260</t>
  </si>
  <si>
    <t>Форма 0503117 с.3</t>
  </si>
  <si>
    <t>3. Источники фининсирования бюджета</t>
  </si>
  <si>
    <t>Источники финансирования дефицита бюджета -всего</t>
  </si>
  <si>
    <t>в том числе: Источникивнутреннего финансирования бюджета</t>
  </si>
  <si>
    <t>источникивнешнего финансирования бюджета</t>
  </si>
  <si>
    <t>увеличение  прочих остатков денежных  средств бюджетов</t>
  </si>
  <si>
    <t>увеличение  прочих остатков денежных  средств бюджетов поселений</t>
  </si>
  <si>
    <t>уменьшение  прочих остатков денежных  средств бюджетов</t>
  </si>
  <si>
    <t>уменьшение  прочих остатков денежных  средств бюджетов поселений</t>
  </si>
  <si>
    <t xml:space="preserve">Начальник сектора экономики и финансов </t>
  </si>
  <si>
    <t>М.В.Масевич</t>
  </si>
  <si>
    <t>Ведущий специалист(главный бухгалтер)</t>
  </si>
  <si>
    <t>951 0409  7951202  244  222</t>
  </si>
  <si>
    <t>951  0503  7951203  244  226</t>
  </si>
  <si>
    <t>951  0113  0920300  244  226</t>
  </si>
  <si>
    <t>951  0113  0920300  244  220</t>
  </si>
  <si>
    <t>951  0113  0920300  244  200</t>
  </si>
  <si>
    <t>951  0113  0920300  244  000</t>
  </si>
  <si>
    <t>Другие общегосударственные вопросы</t>
  </si>
  <si>
    <t>951  0113  0000000  000  000</t>
  </si>
  <si>
    <t>Реализация государственных функций,связанных с общегосударственным управлением</t>
  </si>
  <si>
    <t>951  0113  0920000  000  000</t>
  </si>
  <si>
    <t>951  0113  0920300  000  000</t>
  </si>
  <si>
    <t>Выполнение других обязательств государства</t>
  </si>
  <si>
    <t>Прочая закупка товаров,работ и услуг для государственных (муниципальных)нужд</t>
  </si>
  <si>
    <t>Земельный налог  (по обязательствам ,возникшим до 1 января 2006года),мобилизуемый на территории поселений</t>
  </si>
  <si>
    <t>Муниципальная долгосрочная целевая программа "Профилактика экстримизма и терроризма в Гуково-Гнилушевском сельском поселении на 2013-2015годы"</t>
  </si>
  <si>
    <t>Подпрограмма "Содержание автомобильных дорог и инженерных сооружений на них в границах Гуково-Гнилушевского сельского поселения"</t>
  </si>
  <si>
    <t>Подпрограмма "Уличное освещение"</t>
  </si>
  <si>
    <t>Подпрограмма "Прочие мероприятия по благоустройству поселения"</t>
  </si>
  <si>
    <t xml:space="preserve"> Подпрограмма "Финансовое обеспечение выполнения муниципального задания МБУК "Гуково-Гнилушевский СДК"</t>
  </si>
  <si>
    <t xml:space="preserve"> Подпрограмма "Финансовое обеспечение выполнения муниципального задания МБУК КСР ББГСП"</t>
  </si>
  <si>
    <t>Муниципальная долгосрочная целевая программа "Социальная поддержка лиц,замещавших муниципальные должности и должности муниципальной службы в Гуково-Гнилушевском сельском поселении,имеющих право на получении государственной пенсии за выслугу лет на 2013-2015 годы"</t>
  </si>
  <si>
    <t>Муниципальная долгосрочная целевая программа "Развитие физической культуры и спорта в Гуково-Гнилушевском сельском поселении на 2011-2014 годы"</t>
  </si>
  <si>
    <t>951  1006  7951300 312   263</t>
  </si>
  <si>
    <t>951  1006  7951300 312   260</t>
  </si>
  <si>
    <t>951  1006  7951300 312   200</t>
  </si>
  <si>
    <t>951  1006  7951300 312   000</t>
  </si>
  <si>
    <t>951  1006 7951300 310  000</t>
  </si>
  <si>
    <t>951  1006 7951300  300  000</t>
  </si>
  <si>
    <t>951  0502  7952100  244  220</t>
  </si>
  <si>
    <t>951  0502  7952100  244  200</t>
  </si>
  <si>
    <t>951  0502  7952100  244  000</t>
  </si>
  <si>
    <t>951  0502  7922100  240  000</t>
  </si>
  <si>
    <t>951  0502  7952100  200  000</t>
  </si>
  <si>
    <t>951  0502  7952100  000 000</t>
  </si>
  <si>
    <t>Муниципальная долгосрочная целевая программа «Благоустройство территорий и развитие дорожного хозяйства Гуково-Гнилушевского сельского поселения» на 2011-2014 годы»</t>
  </si>
  <si>
    <t>Муниципальная долгосрочная целевая программа "Пожарная безопасность и защита населения и территории Гуково-Гнилушевского сельского поселения от чрезвычайных ситуаций на 2011-2014 годы"</t>
  </si>
  <si>
    <t>Муниципальная долгосрочная целевая программа "Развитие коммунальной  инфраструктуры  Гуково-Гнилушевского сельского поселения на 2012-2014 годы"</t>
  </si>
  <si>
    <t>Муниципальная долгосрочная  целевая программа  "Развитие муниципальной службы в Гуково-Гнилушевском сельском поселении на 2012-2014годы"</t>
  </si>
  <si>
    <t>Муниципальная долгосрочная целевая программа "Сохранение и развитие культуры и искуства Гуково-Гнилушевского сельского поселения на 2010-2014 годы"</t>
  </si>
  <si>
    <t>000  1  05  01050  01  0000  110</t>
  </si>
  <si>
    <t>000  1  05  03000  01  0000  110</t>
  </si>
  <si>
    <t>000  1  08  04000  01  0000  110</t>
  </si>
  <si>
    <t>Минимальный налог , зачисляемый в бюджеты субъектов Российской Федерации</t>
  </si>
  <si>
    <t>000  1  09  04053  10  0000  110</t>
  </si>
  <si>
    <t>000  1  09  04050  00  0000  110</t>
  </si>
  <si>
    <t>000  1  09  00000  00  0000  110</t>
  </si>
  <si>
    <t>000  1  09  04000  00  0000  000</t>
  </si>
  <si>
    <t>000  1  05  03010  01  0000  110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</si>
  <si>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</si>
  <si>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000  1  05  01012  01  0000  110</t>
  </si>
  <si>
    <t>на 1 августа 2013</t>
  </si>
  <si>
    <t>01.08.2013</t>
  </si>
  <si>
    <t>10</t>
  </si>
  <si>
    <t>ШТРАФЫ,САНКЦИИ,ВОЗМЕЩЕНИЕ УЩЕРБА</t>
  </si>
  <si>
    <t>Денежные взыскания(штрафы),установленные законами субъектов Российской Федерации за несоблюдение муниципальных правовых актов,зачисляемых в бюджет поселения</t>
  </si>
  <si>
    <t>857 1 16  51040  02  0000  140</t>
  </si>
  <si>
    <t>857  1  00   00000   00  0000  000</t>
  </si>
  <si>
    <t>857  1 16    00000   00  0000  000</t>
  </si>
  <si>
    <t>951  0501  5221006  441  310</t>
  </si>
  <si>
    <t>951  0501  5221006  441  300</t>
  </si>
  <si>
    <t>Бюджетные инвестиции на приобретение объектов недвижимого имущества казенным учреждениям</t>
  </si>
  <si>
    <t>951  0501  5221006  441  000</t>
  </si>
  <si>
    <t>951  0501  5221006  000  000</t>
  </si>
  <si>
    <t>Подпрограмма "Переселение граждан из  жилищного фонда,признанного аварийным и подлежащим сносу в Ростовской области"</t>
  </si>
  <si>
    <t>Областная долгосрочная целевая программа "Обеспечение жильем отдельных категорий граждан и стимулирование развития жилищного строительства на 2010-2014 годы"</t>
  </si>
  <si>
    <t>951  0501  5221000  000  000</t>
  </si>
  <si>
    <t>951  0501  5220000  000  000</t>
  </si>
  <si>
    <t>951  0501  0000000  000  000</t>
  </si>
  <si>
    <t>Жилищное хозяйство</t>
  </si>
  <si>
    <t>951  0104  0020400  122  222</t>
  </si>
  <si>
    <t>951  0104  0020400  122  220</t>
  </si>
  <si>
    <t>951  0113  0700500  323  290</t>
  </si>
  <si>
    <t>951  0113  0700500  323  200</t>
  </si>
  <si>
    <t>951  0113  0700500  323  000</t>
  </si>
  <si>
    <t>951  0113  0700500  000  000</t>
  </si>
  <si>
    <t>951  0113  0700000  000  000</t>
  </si>
  <si>
    <t>Приобретение работ,услуг в пользу граждан</t>
  </si>
  <si>
    <t>"__"  августа  2013г</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</si>
</sst>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 \-\ #,##0.00;\ \-"/>
    <numFmt numFmtId="170" formatCode="#,##0.00;\ \-\ ;\ \-"/>
    <numFmt numFmtId="171" formatCode="#,##0.0"/>
    <numFmt numFmtId="172" formatCode="_-* #,##0.0_р_._-;\-* #,##0.0_р_._-;_-* &quot;-&quot;?_р_._-;_-@_-"/>
    <numFmt numFmtId="173" formatCode="0.0"/>
  </numFmts>
  <fonts count="40">
    <font>
      <sz val="10"/>
      <name val="Arial Cyr"/>
      <family val="0"/>
    </font>
    <font>
      <b/>
      <sz val="12"/>
      <name val="Arial Cyr"/>
      <family val="0"/>
    </font>
    <font>
      <b/>
      <sz val="8"/>
      <name val="Arial Cyr"/>
      <family val="0"/>
    </font>
    <font>
      <sz val="8"/>
      <name val="Arial Cyr"/>
      <family val="0"/>
    </font>
    <font>
      <sz val="8"/>
      <name val="Arial"/>
      <family val="2"/>
    </font>
    <font>
      <b/>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thin"/>
      <top style="medium"/>
      <bottom>
        <color indexed="63"/>
      </bottom>
    </border>
    <border>
      <left style="medium"/>
      <right style="medium"/>
      <top style="medium"/>
      <bottom>
        <color indexed="63"/>
      </bottom>
    </border>
    <border>
      <left>
        <color indexed="63"/>
      </left>
      <right style="thin"/>
      <top style="medium"/>
      <bottom>
        <color indexed="63"/>
      </bottom>
    </border>
    <border>
      <left style="medium"/>
      <right style="medium"/>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6" borderId="2" applyNumberFormat="0" applyAlignment="0" applyProtection="0"/>
    <xf numFmtId="0" fontId="27"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7" borderId="7" applyNumberFormat="0" applyAlignment="0" applyProtection="0"/>
    <xf numFmtId="0" fontId="33" fillId="0" borderId="0" applyNumberFormat="0" applyFill="0" applyBorder="0" applyAlignment="0" applyProtection="0"/>
    <xf numFmtId="0" fontId="34" fillId="28" borderId="0" applyNumberFormat="0" applyBorder="0" applyAlignment="0" applyProtection="0"/>
    <xf numFmtId="0" fontId="3" fillId="0" borderId="0">
      <alignment/>
      <protection/>
    </xf>
    <xf numFmtId="0" fontId="3" fillId="0" borderId="0">
      <alignment/>
      <protection/>
    </xf>
    <xf numFmtId="0" fontId="35" fillId="29" borderId="0" applyNumberFormat="0" applyBorder="0" applyAlignment="0" applyProtection="0"/>
    <xf numFmtId="0" fontId="3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1" borderId="0" applyNumberFormat="0" applyBorder="0" applyAlignment="0" applyProtection="0"/>
  </cellStyleXfs>
  <cellXfs count="131">
    <xf numFmtId="0" fontId="0" fillId="0" borderId="0" xfId="0" applyAlignment="1">
      <alignment/>
    </xf>
    <xf numFmtId="49" fontId="2" fillId="0" borderId="10" xfId="0" applyNumberFormat="1" applyFont="1" applyBorder="1" applyAlignment="1">
      <alignment horizontal="center" vertical="top" wrapText="1"/>
    </xf>
    <xf numFmtId="49" fontId="3" fillId="0" borderId="10" xfId="0" applyNumberFormat="1" applyFont="1" applyBorder="1" applyAlignment="1">
      <alignment/>
    </xf>
    <xf numFmtId="4" fontId="3" fillId="0" borderId="10" xfId="0" applyNumberFormat="1" applyFont="1" applyBorder="1" applyAlignment="1">
      <alignment horizontal="righ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4" fontId="3" fillId="32" borderId="10" xfId="0" applyNumberFormat="1" applyFont="1" applyFill="1" applyBorder="1" applyAlignment="1">
      <alignment horizontal="right"/>
    </xf>
    <xf numFmtId="49" fontId="2" fillId="0" borderId="14" xfId="0" applyNumberFormat="1" applyFont="1" applyFill="1" applyBorder="1" applyAlignment="1">
      <alignment horizontal="center" vertical="top" wrapText="1"/>
    </xf>
    <xf numFmtId="49" fontId="2" fillId="0" borderId="12" xfId="0" applyNumberFormat="1" applyFont="1" applyFill="1" applyBorder="1" applyAlignment="1">
      <alignment horizontal="center" vertical="top" wrapText="1"/>
    </xf>
    <xf numFmtId="4" fontId="3" fillId="0" borderId="10" xfId="0" applyNumberFormat="1" applyFont="1" applyFill="1" applyBorder="1" applyAlignment="1">
      <alignment horizontal="right"/>
    </xf>
    <xf numFmtId="4" fontId="3" fillId="0" borderId="10" xfId="0" applyNumberFormat="1" applyFont="1" applyFill="1" applyBorder="1" applyAlignment="1">
      <alignment/>
    </xf>
    <xf numFmtId="49" fontId="3" fillId="0" borderId="14" xfId="0" applyNumberFormat="1" applyFont="1" applyBorder="1" applyAlignment="1">
      <alignment horizontal="center"/>
    </xf>
    <xf numFmtId="49" fontId="3" fillId="0" borderId="10" xfId="0" applyNumberFormat="1" applyFont="1" applyBorder="1" applyAlignment="1">
      <alignment horizontal="center" vertical="top" wrapText="1"/>
    </xf>
    <xf numFmtId="0" fontId="3" fillId="0" borderId="0" xfId="0" applyFont="1" applyAlignment="1">
      <alignment horizontal="right"/>
    </xf>
    <xf numFmtId="4" fontId="4" fillId="0" borderId="10" xfId="0" applyNumberFormat="1" applyFont="1" applyFill="1" applyBorder="1" applyAlignment="1">
      <alignment/>
    </xf>
    <xf numFmtId="49" fontId="3" fillId="0" borderId="11" xfId="0" applyNumberFormat="1" applyFont="1" applyBorder="1" applyAlignment="1">
      <alignment horizontal="center"/>
    </xf>
    <xf numFmtId="0" fontId="3" fillId="0" borderId="13" xfId="0" applyNumberFormat="1" applyFont="1" applyBorder="1" applyAlignment="1">
      <alignment wrapText="1"/>
    </xf>
    <xf numFmtId="0" fontId="3" fillId="0" borderId="15" xfId="0" applyNumberFormat="1" applyFont="1" applyBorder="1" applyAlignment="1">
      <alignment wrapText="1"/>
    </xf>
    <xf numFmtId="49" fontId="3" fillId="0" borderId="13" xfId="0" applyNumberFormat="1" applyFont="1" applyBorder="1" applyAlignment="1">
      <alignment horizontal="center"/>
    </xf>
    <xf numFmtId="4" fontId="3" fillId="0" borderId="13" xfId="0" applyNumberFormat="1" applyFont="1" applyBorder="1" applyAlignment="1">
      <alignment horizontal="right"/>
    </xf>
    <xf numFmtId="49" fontId="3" fillId="0" borderId="16" xfId="0" applyNumberFormat="1" applyFont="1" applyBorder="1" applyAlignment="1">
      <alignment/>
    </xf>
    <xf numFmtId="4" fontId="3" fillId="0" borderId="16" xfId="0" applyNumberFormat="1" applyFont="1" applyBorder="1" applyAlignment="1">
      <alignment horizontal="right"/>
    </xf>
    <xf numFmtId="0" fontId="3" fillId="32" borderId="10" xfId="0" applyNumberFormat="1" applyFont="1" applyFill="1" applyBorder="1" applyAlignment="1">
      <alignment wrapText="1"/>
    </xf>
    <xf numFmtId="0" fontId="3" fillId="32" borderId="10" xfId="53" applyNumberFormat="1" applyFont="1" applyFill="1" applyBorder="1" applyAlignment="1">
      <alignment wrapText="1"/>
      <protection/>
    </xf>
    <xf numFmtId="4" fontId="3" fillId="0" borderId="10" xfId="0" applyNumberFormat="1" applyFont="1" applyFill="1" applyBorder="1" applyAlignment="1">
      <alignment horizontal="center"/>
    </xf>
    <xf numFmtId="0" fontId="3" fillId="32" borderId="11" xfId="0" applyNumberFormat="1" applyFont="1" applyFill="1" applyBorder="1" applyAlignment="1">
      <alignment wrapText="1"/>
    </xf>
    <xf numFmtId="1" fontId="3" fillId="32" borderId="17" xfId="0" applyNumberFormat="1" applyFont="1" applyFill="1" applyBorder="1" applyAlignment="1">
      <alignment horizontal="center"/>
    </xf>
    <xf numFmtId="49" fontId="3" fillId="32" borderId="10" xfId="52" applyNumberFormat="1" applyFont="1" applyFill="1" applyBorder="1" applyAlignment="1">
      <alignment horizontal="center"/>
      <protection/>
    </xf>
    <xf numFmtId="4" fontId="4" fillId="32" borderId="10" xfId="0" applyNumberFormat="1" applyFont="1" applyFill="1" applyBorder="1" applyAlignment="1">
      <alignment/>
    </xf>
    <xf numFmtId="49" fontId="3" fillId="32" borderId="10" xfId="0" applyNumberFormat="1" applyFont="1" applyFill="1" applyBorder="1" applyAlignment="1">
      <alignment horizontal="center"/>
    </xf>
    <xf numFmtId="4" fontId="3" fillId="32" borderId="10" xfId="0" applyNumberFormat="1" applyFont="1" applyFill="1" applyBorder="1" applyAlignment="1">
      <alignment/>
    </xf>
    <xf numFmtId="0" fontId="3" fillId="32" borderId="11" xfId="52" applyNumberFormat="1" applyFont="1" applyFill="1" applyBorder="1" applyAlignment="1">
      <alignment wrapText="1"/>
      <protection/>
    </xf>
    <xf numFmtId="4" fontId="3" fillId="32" borderId="18" xfId="0" applyNumberFormat="1" applyFont="1" applyFill="1" applyBorder="1" applyAlignment="1">
      <alignment/>
    </xf>
    <xf numFmtId="4" fontId="3" fillId="0" borderId="13" xfId="0" applyNumberFormat="1" applyFont="1" applyFill="1" applyBorder="1" applyAlignment="1">
      <alignment/>
    </xf>
    <xf numFmtId="0" fontId="3" fillId="32" borderId="19" xfId="0" applyNumberFormat="1" applyFont="1" applyFill="1" applyBorder="1" applyAlignment="1">
      <alignment wrapText="1"/>
    </xf>
    <xf numFmtId="1" fontId="3" fillId="32" borderId="20" xfId="0" applyNumberFormat="1" applyFont="1" applyFill="1" applyBorder="1" applyAlignment="1">
      <alignment horizontal="center"/>
    </xf>
    <xf numFmtId="49" fontId="3" fillId="32" borderId="18" xfId="0" applyNumberFormat="1" applyFont="1" applyFill="1" applyBorder="1" applyAlignment="1">
      <alignment horizontal="center"/>
    </xf>
    <xf numFmtId="0" fontId="3" fillId="32" borderId="13" xfId="0" applyNumberFormat="1" applyFont="1" applyFill="1" applyBorder="1" applyAlignment="1">
      <alignment wrapText="1"/>
    </xf>
    <xf numFmtId="1" fontId="3" fillId="32" borderId="13" xfId="0" applyNumberFormat="1" applyFont="1" applyFill="1" applyBorder="1" applyAlignment="1">
      <alignment horizontal="center"/>
    </xf>
    <xf numFmtId="49" fontId="3" fillId="32" borderId="13" xfId="0" applyNumberFormat="1" applyFont="1" applyFill="1" applyBorder="1" applyAlignment="1">
      <alignment horizontal="center"/>
    </xf>
    <xf numFmtId="0" fontId="3" fillId="32" borderId="16" xfId="0" applyNumberFormat="1" applyFont="1" applyFill="1" applyBorder="1" applyAlignment="1">
      <alignment wrapText="1"/>
    </xf>
    <xf numFmtId="1" fontId="3" fillId="32" borderId="16" xfId="0" applyNumberFormat="1" applyFont="1" applyFill="1" applyBorder="1" applyAlignment="1">
      <alignment horizontal="center"/>
    </xf>
    <xf numFmtId="49" fontId="3" fillId="32" borderId="16" xfId="0" applyNumberFormat="1" applyFont="1" applyFill="1" applyBorder="1" applyAlignment="1">
      <alignment horizontal="center"/>
    </xf>
    <xf numFmtId="0" fontId="3" fillId="32" borderId="21" xfId="0" applyNumberFormat="1" applyFont="1" applyFill="1" applyBorder="1" applyAlignment="1">
      <alignment wrapText="1"/>
    </xf>
    <xf numFmtId="1" fontId="3" fillId="32" borderId="22" xfId="0" applyNumberFormat="1" applyFont="1" applyFill="1" applyBorder="1" applyAlignment="1">
      <alignment horizontal="center"/>
    </xf>
    <xf numFmtId="49" fontId="3" fillId="32" borderId="23" xfId="0" applyNumberFormat="1" applyFont="1" applyFill="1" applyBorder="1" applyAlignment="1">
      <alignment horizontal="center"/>
    </xf>
    <xf numFmtId="1" fontId="3" fillId="32" borderId="24" xfId="0" applyNumberFormat="1" applyFont="1" applyFill="1" applyBorder="1" applyAlignment="1">
      <alignment horizontal="center"/>
    </xf>
    <xf numFmtId="0" fontId="3" fillId="32" borderId="11" xfId="0" applyNumberFormat="1" applyFont="1" applyFill="1" applyBorder="1" applyAlignment="1">
      <alignment vertical="top" wrapText="1"/>
    </xf>
    <xf numFmtId="0" fontId="3" fillId="32" borderId="11" xfId="0" applyNumberFormat="1" applyFont="1" applyFill="1" applyBorder="1" applyAlignment="1">
      <alignment horizontal="left" vertical="top" wrapText="1"/>
    </xf>
    <xf numFmtId="0" fontId="2" fillId="32" borderId="11" xfId="52" applyNumberFormat="1" applyFont="1" applyFill="1" applyBorder="1" applyAlignment="1">
      <alignment wrapText="1"/>
      <protection/>
    </xf>
    <xf numFmtId="0" fontId="2" fillId="32" borderId="11" xfId="0" applyNumberFormat="1" applyFont="1" applyFill="1" applyBorder="1" applyAlignment="1">
      <alignment wrapText="1"/>
    </xf>
    <xf numFmtId="0" fontId="3" fillId="32" borderId="11" xfId="0" applyFont="1" applyFill="1" applyBorder="1" applyAlignment="1">
      <alignment wrapText="1"/>
    </xf>
    <xf numFmtId="49" fontId="3" fillId="0" borderId="16" xfId="0" applyNumberFormat="1" applyFont="1" applyBorder="1" applyAlignment="1">
      <alignment horizontal="center"/>
    </xf>
    <xf numFmtId="49" fontId="3" fillId="0" borderId="10" xfId="0" applyNumberFormat="1" applyFont="1" applyBorder="1" applyAlignment="1">
      <alignment horizontal="center"/>
    </xf>
    <xf numFmtId="4" fontId="3" fillId="32" borderId="16" xfId="0" applyNumberFormat="1" applyFont="1" applyFill="1" applyBorder="1" applyAlignment="1">
      <alignment/>
    </xf>
    <xf numFmtId="4" fontId="3" fillId="32" borderId="16" xfId="0" applyNumberFormat="1" applyFont="1" applyFill="1" applyBorder="1" applyAlignment="1">
      <alignment horizontal="right"/>
    </xf>
    <xf numFmtId="4" fontId="3" fillId="32" borderId="17" xfId="0" applyNumberFormat="1" applyFont="1" applyFill="1" applyBorder="1" applyAlignment="1">
      <alignment horizontal="right"/>
    </xf>
    <xf numFmtId="4" fontId="3" fillId="32" borderId="10" xfId="0" applyNumberFormat="1" applyFont="1" applyFill="1" applyBorder="1" applyAlignment="1" applyProtection="1">
      <alignment/>
      <protection locked="0"/>
    </xf>
    <xf numFmtId="4" fontId="3" fillId="32" borderId="10" xfId="0" applyNumberFormat="1" applyFont="1" applyFill="1" applyBorder="1" applyAlignment="1" applyProtection="1">
      <alignment/>
      <protection/>
    </xf>
    <xf numFmtId="4" fontId="3" fillId="32" borderId="0" xfId="0" applyNumberFormat="1" applyFont="1" applyFill="1" applyBorder="1" applyAlignment="1">
      <alignment/>
    </xf>
    <xf numFmtId="49" fontId="3" fillId="32" borderId="10" xfId="0" applyNumberFormat="1" applyFont="1" applyFill="1" applyBorder="1" applyAlignment="1">
      <alignment horizontal="left"/>
    </xf>
    <xf numFmtId="49" fontId="2" fillId="32" borderId="10" xfId="0" applyNumberFormat="1" applyFont="1" applyFill="1" applyBorder="1" applyAlignment="1">
      <alignment horizontal="left"/>
    </xf>
    <xf numFmtId="4" fontId="2" fillId="0" borderId="10" xfId="0" applyNumberFormat="1" applyFont="1" applyFill="1" applyBorder="1" applyAlignment="1">
      <alignment/>
    </xf>
    <xf numFmtId="49" fontId="2" fillId="32" borderId="10" xfId="52" applyNumberFormat="1" applyFont="1" applyFill="1" applyBorder="1" applyAlignment="1">
      <alignment horizontal="center"/>
      <protection/>
    </xf>
    <xf numFmtId="4" fontId="5" fillId="0" borderId="10" xfId="0" applyNumberFormat="1" applyFont="1" applyFill="1" applyBorder="1" applyAlignment="1">
      <alignment/>
    </xf>
    <xf numFmtId="49" fontId="2" fillId="32" borderId="10" xfId="0" applyNumberFormat="1" applyFont="1" applyFill="1" applyBorder="1" applyAlignment="1">
      <alignment horizontal="center"/>
    </xf>
    <xf numFmtId="4" fontId="5" fillId="32" borderId="10" xfId="0" applyNumberFormat="1" applyFont="1" applyFill="1" applyBorder="1" applyAlignment="1">
      <alignment/>
    </xf>
    <xf numFmtId="4" fontId="3" fillId="32" borderId="22" xfId="0" applyNumberFormat="1" applyFont="1" applyFill="1" applyBorder="1" applyAlignment="1">
      <alignment horizontal="right"/>
    </xf>
    <xf numFmtId="0" fontId="3" fillId="0" borderId="11" xfId="0" applyNumberFormat="1" applyFont="1" applyFill="1" applyBorder="1" applyAlignment="1">
      <alignment wrapText="1"/>
    </xf>
    <xf numFmtId="49" fontId="3" fillId="0" borderId="10" xfId="0" applyNumberFormat="1" applyFont="1" applyFill="1" applyBorder="1" applyAlignment="1">
      <alignment horizontal="center"/>
    </xf>
    <xf numFmtId="4" fontId="3" fillId="32" borderId="10" xfId="0" applyNumberFormat="1" applyFont="1" applyFill="1" applyBorder="1" applyAlignment="1" applyProtection="1">
      <alignment horizontal="right"/>
      <protection locked="0"/>
    </xf>
    <xf numFmtId="4" fontId="3" fillId="0" borderId="10" xfId="0" applyNumberFormat="1" applyFont="1" applyFill="1" applyBorder="1" applyAlignment="1" applyProtection="1">
      <alignment/>
      <protection locked="0"/>
    </xf>
    <xf numFmtId="4" fontId="3" fillId="32" borderId="23" xfId="0" applyNumberFormat="1" applyFont="1" applyFill="1" applyBorder="1" applyAlignment="1">
      <alignment/>
    </xf>
    <xf numFmtId="0" fontId="3" fillId="0" borderId="25" xfId="53" applyNumberFormat="1" applyFont="1" applyBorder="1" applyAlignment="1">
      <alignment wrapText="1"/>
      <protection/>
    </xf>
    <xf numFmtId="49" fontId="3" fillId="0" borderId="16" xfId="53" applyNumberFormat="1" applyFont="1" applyBorder="1" applyAlignment="1">
      <alignment horizontal="center"/>
      <protection/>
    </xf>
    <xf numFmtId="49" fontId="3" fillId="0" borderId="16" xfId="53" applyNumberFormat="1" applyFont="1" applyBorder="1">
      <alignment/>
      <protection/>
    </xf>
    <xf numFmtId="0" fontId="3" fillId="0" borderId="16" xfId="0" applyNumberFormat="1" applyFont="1" applyBorder="1" applyAlignment="1">
      <alignment wrapText="1"/>
    </xf>
    <xf numFmtId="0" fontId="3" fillId="0" borderId="10" xfId="53" applyNumberFormat="1" applyFont="1" applyBorder="1" applyAlignment="1">
      <alignment wrapText="1"/>
      <protection/>
    </xf>
    <xf numFmtId="49" fontId="3" fillId="0" borderId="10" xfId="53" applyNumberFormat="1" applyFont="1" applyBorder="1" applyAlignment="1">
      <alignment horizontal="center"/>
      <protection/>
    </xf>
    <xf numFmtId="49" fontId="3" fillId="0" borderId="10" xfId="53" applyNumberFormat="1" applyFont="1" applyBorder="1">
      <alignment/>
      <protection/>
    </xf>
    <xf numFmtId="0" fontId="3" fillId="0" borderId="10" xfId="0" applyNumberFormat="1" applyFont="1" applyBorder="1" applyAlignment="1">
      <alignment wrapText="1"/>
    </xf>
    <xf numFmtId="4" fontId="2" fillId="0" borderId="10" xfId="0" applyNumberFormat="1" applyFont="1" applyFill="1" applyBorder="1" applyAlignment="1">
      <alignment horizontal="right"/>
    </xf>
    <xf numFmtId="4" fontId="2" fillId="0" borderId="10" xfId="0" applyNumberFormat="1" applyFont="1" applyBorder="1" applyAlignment="1">
      <alignment horizontal="right"/>
    </xf>
    <xf numFmtId="0" fontId="2" fillId="0" borderId="10" xfId="0" applyNumberFormat="1" applyFont="1" applyBorder="1" applyAlignment="1">
      <alignment wrapText="1"/>
    </xf>
    <xf numFmtId="4" fontId="3" fillId="32" borderId="16" xfId="0" applyNumberFormat="1" applyFont="1" applyFill="1" applyBorder="1" applyAlignment="1">
      <alignment horizontal="center"/>
    </xf>
    <xf numFmtId="1" fontId="3" fillId="32" borderId="0" xfId="0" applyNumberFormat="1" applyFont="1" applyFill="1" applyBorder="1" applyAlignment="1">
      <alignment horizontal="center"/>
    </xf>
    <xf numFmtId="49" fontId="3" fillId="32" borderId="0" xfId="0" applyNumberFormat="1" applyFont="1" applyFill="1" applyBorder="1" applyAlignment="1">
      <alignment horizontal="center"/>
    </xf>
    <xf numFmtId="0" fontId="3" fillId="32" borderId="26" xfId="0" applyFont="1" applyFill="1" applyBorder="1" applyAlignment="1">
      <alignment wrapText="1"/>
    </xf>
    <xf numFmtId="1" fontId="3" fillId="32" borderId="26" xfId="0" applyNumberFormat="1" applyFont="1" applyFill="1" applyBorder="1" applyAlignment="1">
      <alignment horizontal="center"/>
    </xf>
    <xf numFmtId="49" fontId="3" fillId="32" borderId="26" xfId="0" applyNumberFormat="1" applyFont="1" applyFill="1" applyBorder="1" applyAlignment="1">
      <alignment horizontal="center"/>
    </xf>
    <xf numFmtId="4" fontId="3" fillId="0" borderId="26" xfId="0" applyNumberFormat="1" applyFont="1" applyFill="1" applyBorder="1" applyAlignment="1">
      <alignment horizontal="center"/>
    </xf>
    <xf numFmtId="0" fontId="3" fillId="32" borderId="0" xfId="0" applyNumberFormat="1" applyFont="1" applyFill="1" applyBorder="1" applyAlignment="1">
      <alignment vertical="top" wrapText="1"/>
    </xf>
    <xf numFmtId="4" fontId="4" fillId="32" borderId="0" xfId="0" applyNumberFormat="1" applyFont="1" applyFill="1" applyBorder="1" applyAlignment="1">
      <alignment/>
    </xf>
    <xf numFmtId="4" fontId="3" fillId="32" borderId="0" xfId="0" applyNumberFormat="1" applyFont="1" applyFill="1" applyBorder="1" applyAlignment="1" applyProtection="1">
      <alignment/>
      <protection locked="0"/>
    </xf>
    <xf numFmtId="0" fontId="3" fillId="32" borderId="0" xfId="0" applyNumberFormat="1" applyFont="1" applyFill="1" applyBorder="1" applyAlignment="1">
      <alignment horizontal="left" vertical="top" wrapText="1"/>
    </xf>
    <xf numFmtId="1" fontId="3" fillId="32" borderId="10" xfId="0" applyNumberFormat="1" applyFont="1" applyFill="1" applyBorder="1" applyAlignment="1">
      <alignment horizontal="center"/>
    </xf>
    <xf numFmtId="0" fontId="3" fillId="32" borderId="0" xfId="0" applyNumberFormat="1" applyFont="1" applyFill="1" applyBorder="1" applyAlignment="1">
      <alignment wrapText="1"/>
    </xf>
    <xf numFmtId="4" fontId="3" fillId="32" borderId="0" xfId="0" applyNumberFormat="1" applyFont="1" applyFill="1" applyBorder="1" applyAlignment="1">
      <alignment horizontal="right"/>
    </xf>
    <xf numFmtId="4" fontId="3" fillId="32" borderId="22" xfId="0" applyNumberFormat="1" applyFont="1" applyFill="1" applyBorder="1" applyAlignment="1">
      <alignment horizontal="center"/>
    </xf>
    <xf numFmtId="4" fontId="3" fillId="32" borderId="17" xfId="0" applyNumberFormat="1" applyFont="1" applyFill="1" applyBorder="1" applyAlignment="1">
      <alignment horizontal="center"/>
    </xf>
    <xf numFmtId="4" fontId="3" fillId="32" borderId="10" xfId="0" applyNumberFormat="1" applyFont="1" applyFill="1" applyBorder="1" applyAlignment="1">
      <alignment horizontal="center"/>
    </xf>
    <xf numFmtId="4" fontId="3" fillId="0" borderId="0" xfId="0" applyNumberFormat="1" applyFont="1" applyAlignment="1">
      <alignment/>
    </xf>
    <xf numFmtId="4" fontId="3" fillId="32" borderId="13" xfId="0" applyNumberFormat="1" applyFont="1" applyFill="1" applyBorder="1" applyAlignment="1">
      <alignment horizontal="center"/>
    </xf>
    <xf numFmtId="4" fontId="3" fillId="32" borderId="16" xfId="0" applyNumberFormat="1" applyFont="1" applyFill="1" applyBorder="1" applyAlignment="1">
      <alignment horizontal="center"/>
    </xf>
    <xf numFmtId="4" fontId="3" fillId="0" borderId="24" xfId="0" applyNumberFormat="1" applyFont="1" applyFill="1" applyBorder="1" applyAlignment="1">
      <alignment horizontal="center"/>
    </xf>
    <xf numFmtId="0" fontId="1" fillId="0" borderId="27" xfId="0" applyFont="1" applyFill="1" applyBorder="1" applyAlignment="1">
      <alignment horizontal="center" vertical="center" wrapText="1"/>
    </xf>
    <xf numFmtId="0" fontId="1" fillId="0" borderId="28" xfId="0" applyFont="1" applyBorder="1" applyAlignment="1">
      <alignment horizontal="center" vertical="center" wrapText="1"/>
    </xf>
    <xf numFmtId="0" fontId="3" fillId="0" borderId="0" xfId="0" applyFont="1" applyAlignment="1">
      <alignment horizontal="righ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30" xfId="0" applyFont="1" applyFill="1" applyBorder="1" applyAlignment="1">
      <alignment horizontal="center" vertical="center" wrapText="1"/>
    </xf>
    <xf numFmtId="0" fontId="1" fillId="0" borderId="30" xfId="0" applyFont="1" applyFill="1" applyBorder="1" applyAlignment="1">
      <alignment horizontal="center" vertical="center"/>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32" borderId="10" xfId="53" applyNumberFormat="1" applyFont="1" applyFill="1" applyBorder="1" applyAlignment="1">
      <alignment wrapText="1"/>
      <protection/>
    </xf>
    <xf numFmtId="4" fontId="3" fillId="0" borderId="15" xfId="0" applyNumberFormat="1" applyFont="1" applyFill="1" applyBorder="1" applyAlignment="1">
      <alignment/>
    </xf>
    <xf numFmtId="0" fontId="4" fillId="0" borderId="10" xfId="0" applyNumberFormat="1" applyFont="1" applyBorder="1" applyAlignment="1">
      <alignment vertical="distributed" wrapText="1"/>
    </xf>
    <xf numFmtId="0" fontId="3" fillId="32" borderId="11" xfId="0" applyFont="1" applyFill="1" applyBorder="1" applyAlignment="1">
      <alignment horizontal="left" wrapText="1"/>
    </xf>
    <xf numFmtId="0" fontId="4" fillId="0" borderId="10" xfId="0" applyFont="1" applyBorder="1" applyAlignment="1">
      <alignment vertical="distributed" wrapText="1"/>
    </xf>
    <xf numFmtId="0" fontId="2" fillId="32" borderId="11" xfId="0" applyFont="1" applyFill="1" applyBorder="1" applyAlignment="1">
      <alignment horizontal="left" wrapText="1"/>
    </xf>
    <xf numFmtId="0" fontId="2" fillId="0" borderId="10" xfId="0" applyFont="1" applyBorder="1" applyAlignment="1">
      <alignment wrapText="1"/>
    </xf>
    <xf numFmtId="0" fontId="0" fillId="0" borderId="24"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G371"/>
  <sheetViews>
    <sheetView tabSelected="1" view="pageBreakPreview" zoomScaleSheetLayoutView="100" zoomScalePageLayoutView="0" workbookViewId="0" topLeftCell="A160">
      <selection activeCell="D19" sqref="D19"/>
    </sheetView>
  </sheetViews>
  <sheetFormatPr defaultColWidth="9.00390625" defaultRowHeight="12.75"/>
  <cols>
    <col min="1" max="1" width="35.125" style="118" customWidth="1"/>
    <col min="2" max="2" width="4.25390625" style="119" customWidth="1"/>
    <col min="3" max="3" width="23.25390625" style="119" customWidth="1"/>
    <col min="4" max="4" width="11.625" style="5" customWidth="1"/>
    <col min="5" max="5" width="12.00390625" style="5" customWidth="1"/>
    <col min="6" max="6" width="14.125" style="119" customWidth="1"/>
    <col min="7" max="7" width="9.875" style="119" bestFit="1" customWidth="1"/>
    <col min="8" max="16384" width="9.125" style="119" customWidth="1"/>
  </cols>
  <sheetData>
    <row r="1" spans="3:6" ht="12.75">
      <c r="C1" s="111"/>
      <c r="D1" s="120"/>
      <c r="E1" s="120"/>
      <c r="F1" s="120"/>
    </row>
    <row r="2" spans="4:5" ht="12.75">
      <c r="D2" s="119"/>
      <c r="E2" s="17"/>
    </row>
    <row r="3" spans="1:6" ht="15.75" customHeight="1" thickBot="1">
      <c r="A3" s="112" t="s">
        <v>61</v>
      </c>
      <c r="B3" s="112"/>
      <c r="C3" s="112"/>
      <c r="D3" s="112"/>
      <c r="E3" s="113"/>
      <c r="F3" s="9" t="s">
        <v>25</v>
      </c>
    </row>
    <row r="4" spans="2:6" ht="12.75">
      <c r="B4" s="114" t="s">
        <v>516</v>
      </c>
      <c r="C4" s="114"/>
      <c r="F4" s="15" t="s">
        <v>62</v>
      </c>
    </row>
    <row r="5" spans="2:6" ht="12.75">
      <c r="B5" s="121"/>
      <c r="C5" s="121"/>
      <c r="E5" s="5" t="s">
        <v>94</v>
      </c>
      <c r="F5" s="19" t="s">
        <v>517</v>
      </c>
    </row>
    <row r="6" spans="1:6" ht="12.75">
      <c r="A6" s="4" t="s">
        <v>26</v>
      </c>
      <c r="B6" s="5"/>
      <c r="C6" s="5"/>
      <c r="E6" s="5" t="s">
        <v>95</v>
      </c>
      <c r="F6" s="7">
        <v>4226577</v>
      </c>
    </row>
    <row r="7" spans="1:6" ht="12.75" customHeight="1">
      <c r="A7" s="115" t="s">
        <v>420</v>
      </c>
      <c r="B7" s="115"/>
      <c r="C7" s="115"/>
      <c r="E7" s="5" t="s">
        <v>96</v>
      </c>
      <c r="F7" s="7">
        <v>951</v>
      </c>
    </row>
    <row r="8" spans="1:6" ht="12.75">
      <c r="A8" s="6" t="s">
        <v>421</v>
      </c>
      <c r="B8" s="5"/>
      <c r="C8" s="5"/>
      <c r="E8" s="5" t="s">
        <v>97</v>
      </c>
      <c r="F8" s="7">
        <v>60226815000</v>
      </c>
    </row>
    <row r="9" spans="1:6" ht="12.75">
      <c r="A9" s="4" t="s">
        <v>63</v>
      </c>
      <c r="B9" s="5"/>
      <c r="C9" s="5"/>
      <c r="F9" s="7"/>
    </row>
    <row r="10" spans="1:6" ht="13.5" thickBot="1">
      <c r="A10" s="4" t="s">
        <v>27</v>
      </c>
      <c r="B10" s="5"/>
      <c r="C10" s="5"/>
      <c r="F10" s="8">
        <v>383</v>
      </c>
    </row>
    <row r="11" spans="1:6" ht="23.25" customHeight="1">
      <c r="A11" s="110" t="s">
        <v>28</v>
      </c>
      <c r="B11" s="110"/>
      <c r="C11" s="110"/>
      <c r="D11" s="110"/>
      <c r="E11" s="110"/>
      <c r="F11" s="110"/>
    </row>
    <row r="12" spans="1:6" ht="51" customHeight="1">
      <c r="A12" s="1" t="s">
        <v>29</v>
      </c>
      <c r="B12" s="1" t="s">
        <v>30</v>
      </c>
      <c r="C12" s="1" t="s">
        <v>31</v>
      </c>
      <c r="D12" s="1" t="s">
        <v>93</v>
      </c>
      <c r="E12" s="1" t="s">
        <v>32</v>
      </c>
      <c r="F12" s="1" t="s">
        <v>64</v>
      </c>
    </row>
    <row r="13" spans="1:6" s="122" customFormat="1" ht="12.75">
      <c r="A13" s="16">
        <v>1</v>
      </c>
      <c r="B13" s="16">
        <v>2</v>
      </c>
      <c r="C13" s="16">
        <v>3</v>
      </c>
      <c r="D13" s="16" t="s">
        <v>33</v>
      </c>
      <c r="E13" s="16" t="s">
        <v>34</v>
      </c>
      <c r="F13" s="16" t="s">
        <v>49</v>
      </c>
    </row>
    <row r="14" spans="1:7" s="5" customFormat="1" ht="11.25">
      <c r="A14" s="20" t="s">
        <v>143</v>
      </c>
      <c r="B14" s="22" t="s">
        <v>278</v>
      </c>
      <c r="C14" s="22" t="s">
        <v>19</v>
      </c>
      <c r="D14" s="23">
        <f>D16+D55</f>
        <v>11691100</v>
      </c>
      <c r="E14" s="23">
        <f>E16+E55</f>
        <v>4776838.86</v>
      </c>
      <c r="F14" s="23">
        <f>F16+F55</f>
        <v>6914261.14</v>
      </c>
      <c r="G14" s="105"/>
    </row>
    <row r="15" spans="1:6" s="5" customFormat="1" ht="11.25">
      <c r="A15" s="21" t="s">
        <v>99</v>
      </c>
      <c r="B15" s="22"/>
      <c r="C15" s="22"/>
      <c r="D15" s="23"/>
      <c r="E15" s="23"/>
      <c r="F15" s="23"/>
    </row>
    <row r="16" spans="1:6" s="5" customFormat="1" ht="11.25">
      <c r="A16" s="77" t="s">
        <v>65</v>
      </c>
      <c r="B16" s="78" t="s">
        <v>278</v>
      </c>
      <c r="C16" s="79" t="s">
        <v>115</v>
      </c>
      <c r="D16" s="25">
        <f>D17+D21+D29+D37+D44</f>
        <v>10969300</v>
      </c>
      <c r="E16" s="25">
        <f>E17+E21+E29+E37+E44+E51+E40+E48</f>
        <v>4468138.86</v>
      </c>
      <c r="F16" s="25">
        <f>D16-E16</f>
        <v>6501161.14</v>
      </c>
    </row>
    <row r="17" spans="1:6" s="5" customFormat="1" ht="11.25">
      <c r="A17" s="80" t="s">
        <v>35</v>
      </c>
      <c r="B17" s="56" t="s">
        <v>278</v>
      </c>
      <c r="C17" s="24" t="s">
        <v>116</v>
      </c>
      <c r="D17" s="25">
        <f>D18</f>
        <v>7980000</v>
      </c>
      <c r="E17" s="59">
        <f>E18</f>
        <v>2610634.58</v>
      </c>
      <c r="F17" s="25">
        <f>F18</f>
        <v>5369365.42</v>
      </c>
    </row>
    <row r="18" spans="1:6" s="5" customFormat="1" ht="11.25">
      <c r="A18" s="81" t="s">
        <v>66</v>
      </c>
      <c r="B18" s="82" t="s">
        <v>278</v>
      </c>
      <c r="C18" s="83" t="s">
        <v>117</v>
      </c>
      <c r="D18" s="3">
        <f>D19+D20</f>
        <v>7980000</v>
      </c>
      <c r="E18" s="3">
        <f>E19+E20</f>
        <v>2610634.58</v>
      </c>
      <c r="F18" s="10">
        <f>D18-E18</f>
        <v>5369365.42</v>
      </c>
    </row>
    <row r="19" spans="1:6" s="5" customFormat="1" ht="78.75">
      <c r="A19" s="26" t="s">
        <v>271</v>
      </c>
      <c r="B19" s="57" t="s">
        <v>278</v>
      </c>
      <c r="C19" s="2" t="s">
        <v>118</v>
      </c>
      <c r="D19" s="13">
        <v>7960000</v>
      </c>
      <c r="E19" s="13">
        <v>2612008.88</v>
      </c>
      <c r="F19" s="3">
        <f>D19-E19</f>
        <v>5347991.12</v>
      </c>
    </row>
    <row r="20" spans="1:6" s="5" customFormat="1" ht="45.75" customHeight="1">
      <c r="A20" s="26" t="s">
        <v>393</v>
      </c>
      <c r="B20" s="57" t="s">
        <v>278</v>
      </c>
      <c r="C20" s="2" t="s">
        <v>279</v>
      </c>
      <c r="D20" s="13">
        <v>20000</v>
      </c>
      <c r="E20" s="13">
        <v>-1374.3</v>
      </c>
      <c r="F20" s="3">
        <f>D20-E20</f>
        <v>21374.3</v>
      </c>
    </row>
    <row r="21" spans="1:6" s="5" customFormat="1" ht="11.25">
      <c r="A21" s="26" t="s">
        <v>36</v>
      </c>
      <c r="B21" s="57" t="s">
        <v>278</v>
      </c>
      <c r="C21" s="2" t="s">
        <v>119</v>
      </c>
      <c r="D21" s="13">
        <f>D28+D22</f>
        <v>73600</v>
      </c>
      <c r="E21" s="13">
        <f>E22+E27</f>
        <v>72784.44</v>
      </c>
      <c r="F21" s="3">
        <f>D21-E21</f>
        <v>815.5599999999977</v>
      </c>
    </row>
    <row r="22" spans="1:6" s="5" customFormat="1" ht="34.5" customHeight="1">
      <c r="A22" s="27" t="s">
        <v>67</v>
      </c>
      <c r="B22" s="82" t="s">
        <v>278</v>
      </c>
      <c r="C22" s="83" t="s">
        <v>120</v>
      </c>
      <c r="D22" s="13">
        <f>D23</f>
        <v>8600</v>
      </c>
      <c r="E22" s="13">
        <f>E23+E26</f>
        <v>10503.44</v>
      </c>
      <c r="F22" s="3">
        <f>D22-E22</f>
        <v>-1903.4400000000005</v>
      </c>
    </row>
    <row r="23" spans="1:6" s="5" customFormat="1" ht="41.25" customHeight="1">
      <c r="A23" s="26" t="s">
        <v>394</v>
      </c>
      <c r="B23" s="82" t="s">
        <v>278</v>
      </c>
      <c r="C23" s="2" t="s">
        <v>121</v>
      </c>
      <c r="D23" s="13">
        <f>D24</f>
        <v>8600</v>
      </c>
      <c r="E23" s="13">
        <f>E24+E25</f>
        <v>9307</v>
      </c>
      <c r="F23" s="13">
        <f>F24+F25</f>
        <v>-706.9999999999997</v>
      </c>
    </row>
    <row r="24" spans="1:6" s="5" customFormat="1" ht="38.25" customHeight="1">
      <c r="A24" s="26" t="s">
        <v>394</v>
      </c>
      <c r="B24" s="82" t="s">
        <v>278</v>
      </c>
      <c r="C24" s="2" t="s">
        <v>272</v>
      </c>
      <c r="D24" s="13">
        <v>8600</v>
      </c>
      <c r="E24" s="13">
        <v>9289.32</v>
      </c>
      <c r="F24" s="3">
        <f aca="true" t="shared" si="0" ref="F24:F36">D24-E24</f>
        <v>-689.3199999999997</v>
      </c>
    </row>
    <row r="25" spans="1:6" s="5" customFormat="1" ht="51.75" customHeight="1">
      <c r="A25" s="26" t="s">
        <v>514</v>
      </c>
      <c r="B25" s="82" t="s">
        <v>278</v>
      </c>
      <c r="C25" s="2" t="s">
        <v>515</v>
      </c>
      <c r="D25" s="28" t="s">
        <v>146</v>
      </c>
      <c r="E25" s="13">
        <v>17.68</v>
      </c>
      <c r="F25" s="3">
        <v>-17.68</v>
      </c>
    </row>
    <row r="26" spans="1:6" s="5" customFormat="1" ht="30" customHeight="1">
      <c r="A26" s="26" t="s">
        <v>508</v>
      </c>
      <c r="B26" s="57" t="s">
        <v>278</v>
      </c>
      <c r="C26" s="2" t="s">
        <v>505</v>
      </c>
      <c r="D26" s="28" t="s">
        <v>146</v>
      </c>
      <c r="E26" s="13">
        <v>1196.44</v>
      </c>
      <c r="F26" s="3">
        <v>-1196.44</v>
      </c>
    </row>
    <row r="27" spans="1:6" s="5" customFormat="1" ht="22.5" customHeight="1">
      <c r="A27" s="26" t="s">
        <v>37</v>
      </c>
      <c r="B27" s="57" t="s">
        <v>278</v>
      </c>
      <c r="C27" s="2" t="s">
        <v>506</v>
      </c>
      <c r="D27" s="13">
        <f>D28</f>
        <v>65000</v>
      </c>
      <c r="E27" s="13">
        <f>E28</f>
        <v>62281</v>
      </c>
      <c r="F27" s="3">
        <f t="shared" si="0"/>
        <v>2719</v>
      </c>
    </row>
    <row r="28" spans="1:6" s="5" customFormat="1" ht="24" customHeight="1">
      <c r="A28" s="26" t="s">
        <v>37</v>
      </c>
      <c r="B28" s="57" t="s">
        <v>278</v>
      </c>
      <c r="C28" s="2" t="s">
        <v>513</v>
      </c>
      <c r="D28" s="13">
        <v>65000</v>
      </c>
      <c r="E28" s="13">
        <v>62281</v>
      </c>
      <c r="F28" s="3">
        <f t="shared" si="0"/>
        <v>2719</v>
      </c>
    </row>
    <row r="29" spans="1:6" s="5" customFormat="1" ht="11.25">
      <c r="A29" s="26" t="s">
        <v>38</v>
      </c>
      <c r="B29" s="57" t="s">
        <v>278</v>
      </c>
      <c r="C29" s="2" t="s">
        <v>122</v>
      </c>
      <c r="D29" s="13">
        <f>D30+D32</f>
        <v>2000700</v>
      </c>
      <c r="E29" s="10">
        <f>E30+E32</f>
        <v>1063056.72</v>
      </c>
      <c r="F29" s="3">
        <f>D29-E29</f>
        <v>937643.28</v>
      </c>
    </row>
    <row r="30" spans="1:6" s="5" customFormat="1" ht="12.75" customHeight="1">
      <c r="A30" s="27" t="s">
        <v>68</v>
      </c>
      <c r="B30" s="82" t="s">
        <v>278</v>
      </c>
      <c r="C30" s="83" t="s">
        <v>123</v>
      </c>
      <c r="D30" s="13">
        <f>D31</f>
        <v>111500</v>
      </c>
      <c r="E30" s="13">
        <f>E31</f>
        <v>10921.07</v>
      </c>
      <c r="F30" s="3">
        <f t="shared" si="0"/>
        <v>100578.93</v>
      </c>
    </row>
    <row r="31" spans="1:6" s="5" customFormat="1" ht="46.5" customHeight="1">
      <c r="A31" s="26" t="s">
        <v>39</v>
      </c>
      <c r="B31" s="57" t="s">
        <v>278</v>
      </c>
      <c r="C31" s="2" t="s">
        <v>124</v>
      </c>
      <c r="D31" s="13">
        <v>111500</v>
      </c>
      <c r="E31" s="13">
        <v>10921.07</v>
      </c>
      <c r="F31" s="3">
        <f t="shared" si="0"/>
        <v>100578.93</v>
      </c>
    </row>
    <row r="32" spans="1:6" s="5" customFormat="1" ht="15" customHeight="1">
      <c r="A32" s="27" t="s">
        <v>69</v>
      </c>
      <c r="B32" s="82" t="s">
        <v>278</v>
      </c>
      <c r="C32" s="83" t="s">
        <v>125</v>
      </c>
      <c r="D32" s="13">
        <f>D33+D35</f>
        <v>1889200</v>
      </c>
      <c r="E32" s="13">
        <f>E33+E35</f>
        <v>1052135.65</v>
      </c>
      <c r="F32" s="3">
        <f t="shared" si="0"/>
        <v>837064.3500000001</v>
      </c>
    </row>
    <row r="33" spans="1:6" s="5" customFormat="1" ht="44.25" customHeight="1">
      <c r="A33" s="27" t="s">
        <v>70</v>
      </c>
      <c r="B33" s="82" t="s">
        <v>278</v>
      </c>
      <c r="C33" s="83" t="s">
        <v>126</v>
      </c>
      <c r="D33" s="13">
        <f>D34</f>
        <v>1538500</v>
      </c>
      <c r="E33" s="13">
        <f>E34</f>
        <v>123608.46</v>
      </c>
      <c r="F33" s="3">
        <f t="shared" si="0"/>
        <v>1414891.54</v>
      </c>
    </row>
    <row r="34" spans="1:6" s="5" customFormat="1" ht="69.75" customHeight="1">
      <c r="A34" s="26" t="s">
        <v>40</v>
      </c>
      <c r="B34" s="57" t="s">
        <v>278</v>
      </c>
      <c r="C34" s="2" t="s">
        <v>127</v>
      </c>
      <c r="D34" s="13">
        <v>1538500</v>
      </c>
      <c r="E34" s="13">
        <v>123608.46</v>
      </c>
      <c r="F34" s="3">
        <f t="shared" si="0"/>
        <v>1414891.54</v>
      </c>
    </row>
    <row r="35" spans="1:6" s="5" customFormat="1" ht="43.5" customHeight="1">
      <c r="A35" s="27" t="s">
        <v>71</v>
      </c>
      <c r="B35" s="82" t="s">
        <v>278</v>
      </c>
      <c r="C35" s="83" t="s">
        <v>128</v>
      </c>
      <c r="D35" s="13">
        <f>D36</f>
        <v>350700</v>
      </c>
      <c r="E35" s="13">
        <f>E36</f>
        <v>928527.19</v>
      </c>
      <c r="F35" s="3">
        <f t="shared" si="0"/>
        <v>-577827.19</v>
      </c>
    </row>
    <row r="36" spans="1:6" s="5" customFormat="1" ht="71.25" customHeight="1">
      <c r="A36" s="26" t="s">
        <v>41</v>
      </c>
      <c r="B36" s="57" t="s">
        <v>278</v>
      </c>
      <c r="C36" s="2" t="s">
        <v>129</v>
      </c>
      <c r="D36" s="13">
        <v>350700</v>
      </c>
      <c r="E36" s="13">
        <v>928527.19</v>
      </c>
      <c r="F36" s="3">
        <f t="shared" si="0"/>
        <v>-577827.19</v>
      </c>
    </row>
    <row r="37" spans="1:6" s="5" customFormat="1" ht="11.25">
      <c r="A37" s="26" t="s">
        <v>42</v>
      </c>
      <c r="B37" s="57" t="s">
        <v>278</v>
      </c>
      <c r="C37" s="2" t="s">
        <v>130</v>
      </c>
      <c r="D37" s="13">
        <f>D38</f>
        <v>15000</v>
      </c>
      <c r="E37" s="10">
        <f>E38</f>
        <v>8850</v>
      </c>
      <c r="F37" s="3">
        <f>D37-E38</f>
        <v>6150</v>
      </c>
    </row>
    <row r="38" spans="1:6" s="5" customFormat="1" ht="51" customHeight="1">
      <c r="A38" s="27" t="s">
        <v>72</v>
      </c>
      <c r="B38" s="82" t="s">
        <v>278</v>
      </c>
      <c r="C38" s="83" t="s">
        <v>507</v>
      </c>
      <c r="D38" s="13">
        <f>D39</f>
        <v>15000</v>
      </c>
      <c r="E38" s="13">
        <f>E39</f>
        <v>8850</v>
      </c>
      <c r="F38" s="3">
        <f>D38-E39</f>
        <v>6150</v>
      </c>
    </row>
    <row r="39" spans="1:6" s="5" customFormat="1" ht="78.75">
      <c r="A39" s="26" t="s">
        <v>43</v>
      </c>
      <c r="B39" s="57" t="s">
        <v>278</v>
      </c>
      <c r="C39" s="2" t="s">
        <v>131</v>
      </c>
      <c r="D39" s="13">
        <v>15000</v>
      </c>
      <c r="E39" s="13">
        <v>8850</v>
      </c>
      <c r="F39" s="3">
        <f aca="true" t="shared" si="1" ref="F39:F59">D39-E39</f>
        <v>6150</v>
      </c>
    </row>
    <row r="40" spans="1:6" s="5" customFormat="1" ht="45">
      <c r="A40" s="26" t="s">
        <v>479</v>
      </c>
      <c r="B40" s="57" t="s">
        <v>278</v>
      </c>
      <c r="C40" s="2" t="s">
        <v>511</v>
      </c>
      <c r="D40" s="13">
        <v>0</v>
      </c>
      <c r="E40" s="13">
        <f>E41</f>
        <v>1.88</v>
      </c>
      <c r="F40" s="3">
        <f>D40-E40</f>
        <v>-1.88</v>
      </c>
    </row>
    <row r="41" spans="1:6" s="5" customFormat="1" ht="45">
      <c r="A41" s="26" t="s">
        <v>479</v>
      </c>
      <c r="B41" s="57" t="s">
        <v>278</v>
      </c>
      <c r="C41" s="2" t="s">
        <v>512</v>
      </c>
      <c r="D41" s="13">
        <v>0</v>
      </c>
      <c r="E41" s="13">
        <f>E42</f>
        <v>1.88</v>
      </c>
      <c r="F41" s="3">
        <f>D41-E41</f>
        <v>-1.88</v>
      </c>
    </row>
    <row r="42" spans="1:6" s="5" customFormat="1" ht="45">
      <c r="A42" s="26" t="s">
        <v>479</v>
      </c>
      <c r="B42" s="57" t="s">
        <v>278</v>
      </c>
      <c r="C42" s="2" t="s">
        <v>510</v>
      </c>
      <c r="D42" s="13">
        <v>0</v>
      </c>
      <c r="E42" s="13">
        <f>E43</f>
        <v>1.88</v>
      </c>
      <c r="F42" s="3">
        <f>D42-E42</f>
        <v>-1.88</v>
      </c>
    </row>
    <row r="43" spans="1:6" s="5" customFormat="1" ht="45">
      <c r="A43" s="26" t="s">
        <v>479</v>
      </c>
      <c r="B43" s="57" t="s">
        <v>278</v>
      </c>
      <c r="C43" s="2" t="s">
        <v>509</v>
      </c>
      <c r="D43" s="13">
        <v>0</v>
      </c>
      <c r="E43" s="13">
        <v>1.88</v>
      </c>
      <c r="F43" s="3">
        <f>D43-E43</f>
        <v>-1.88</v>
      </c>
    </row>
    <row r="44" spans="1:6" s="5" customFormat="1" ht="34.5" customHeight="1">
      <c r="A44" s="26" t="s">
        <v>44</v>
      </c>
      <c r="B44" s="57" t="s">
        <v>278</v>
      </c>
      <c r="C44" s="2" t="s">
        <v>132</v>
      </c>
      <c r="D44" s="13">
        <f aca="true" t="shared" si="2" ref="D44:E46">D45</f>
        <v>900000</v>
      </c>
      <c r="E44" s="10">
        <f t="shared" si="2"/>
        <v>515030.62</v>
      </c>
      <c r="F44" s="3">
        <f t="shared" si="1"/>
        <v>384969.38</v>
      </c>
    </row>
    <row r="45" spans="1:6" s="5" customFormat="1" ht="82.5" customHeight="1">
      <c r="A45" s="27" t="s">
        <v>395</v>
      </c>
      <c r="B45" s="82" t="s">
        <v>278</v>
      </c>
      <c r="C45" s="83" t="s">
        <v>133</v>
      </c>
      <c r="D45" s="13">
        <f t="shared" si="2"/>
        <v>900000</v>
      </c>
      <c r="E45" s="13">
        <f t="shared" si="2"/>
        <v>515030.62</v>
      </c>
      <c r="F45" s="3">
        <f t="shared" si="1"/>
        <v>384969.38</v>
      </c>
    </row>
    <row r="46" spans="1:6" s="5" customFormat="1" ht="63" customHeight="1">
      <c r="A46" s="27" t="s">
        <v>73</v>
      </c>
      <c r="B46" s="82" t="s">
        <v>278</v>
      </c>
      <c r="C46" s="83" t="s">
        <v>134</v>
      </c>
      <c r="D46" s="13">
        <f t="shared" si="2"/>
        <v>900000</v>
      </c>
      <c r="E46" s="13">
        <f t="shared" si="2"/>
        <v>515030.62</v>
      </c>
      <c r="F46" s="3">
        <f t="shared" si="1"/>
        <v>384969.38</v>
      </c>
    </row>
    <row r="47" spans="1:6" s="5" customFormat="1" ht="89.25" customHeight="1">
      <c r="A47" s="27" t="s">
        <v>73</v>
      </c>
      <c r="B47" s="82" t="s">
        <v>278</v>
      </c>
      <c r="C47" s="83" t="s">
        <v>396</v>
      </c>
      <c r="D47" s="13">
        <v>900000</v>
      </c>
      <c r="E47" s="13">
        <v>515030.62</v>
      </c>
      <c r="F47" s="3">
        <f t="shared" si="1"/>
        <v>384969.38</v>
      </c>
    </row>
    <row r="48" spans="1:6" s="5" customFormat="1" ht="18" customHeight="1">
      <c r="A48" s="27" t="s">
        <v>65</v>
      </c>
      <c r="B48" s="82" t="s">
        <v>518</v>
      </c>
      <c r="C48" s="83" t="s">
        <v>522</v>
      </c>
      <c r="D48" s="13">
        <v>0</v>
      </c>
      <c r="E48" s="13">
        <v>5000</v>
      </c>
      <c r="F48" s="3">
        <f t="shared" si="1"/>
        <v>-5000</v>
      </c>
    </row>
    <row r="49" spans="1:6" s="5" customFormat="1" ht="12" customHeight="1">
      <c r="A49" s="27" t="s">
        <v>519</v>
      </c>
      <c r="B49" s="82" t="s">
        <v>518</v>
      </c>
      <c r="C49" s="83" t="s">
        <v>523</v>
      </c>
      <c r="D49" s="13">
        <v>0</v>
      </c>
      <c r="E49" s="13">
        <v>5000</v>
      </c>
      <c r="F49" s="3">
        <f t="shared" si="1"/>
        <v>-5000</v>
      </c>
    </row>
    <row r="50" spans="1:6" s="5" customFormat="1" ht="45" customHeight="1">
      <c r="A50" s="27" t="s">
        <v>520</v>
      </c>
      <c r="B50" s="82" t="s">
        <v>518</v>
      </c>
      <c r="C50" s="83" t="s">
        <v>521</v>
      </c>
      <c r="D50" s="13">
        <v>0</v>
      </c>
      <c r="E50" s="13">
        <v>5000</v>
      </c>
      <c r="F50" s="3">
        <f t="shared" si="1"/>
        <v>-5000</v>
      </c>
    </row>
    <row r="51" spans="1:6" s="5" customFormat="1" ht="39" customHeight="1">
      <c r="A51" s="123" t="s">
        <v>397</v>
      </c>
      <c r="B51" s="82" t="s">
        <v>278</v>
      </c>
      <c r="C51" s="83" t="s">
        <v>398</v>
      </c>
      <c r="D51" s="13">
        <v>0</v>
      </c>
      <c r="E51" s="13">
        <f>E52</f>
        <v>192780.62</v>
      </c>
      <c r="F51" s="3">
        <f>D51-E51</f>
        <v>-192780.62</v>
      </c>
    </row>
    <row r="52" spans="1:6" s="5" customFormat="1" ht="63" customHeight="1">
      <c r="A52" s="27" t="s">
        <v>399</v>
      </c>
      <c r="B52" s="82" t="s">
        <v>278</v>
      </c>
      <c r="C52" s="83" t="s">
        <v>400</v>
      </c>
      <c r="D52" s="13">
        <v>0</v>
      </c>
      <c r="E52" s="13">
        <f>E53</f>
        <v>192780.62</v>
      </c>
      <c r="F52" s="3">
        <f>D52-E52</f>
        <v>-192780.62</v>
      </c>
    </row>
    <row r="53" spans="1:6" s="5" customFormat="1" ht="48" customHeight="1">
      <c r="A53" s="27" t="s">
        <v>401</v>
      </c>
      <c r="B53" s="82" t="s">
        <v>278</v>
      </c>
      <c r="C53" s="83" t="s">
        <v>402</v>
      </c>
      <c r="D53" s="13">
        <v>0</v>
      </c>
      <c r="E53" s="13">
        <f>E54</f>
        <v>192780.62</v>
      </c>
      <c r="F53" s="3">
        <f>D53-E53</f>
        <v>-192780.62</v>
      </c>
    </row>
    <row r="54" spans="1:6" s="5" customFormat="1" ht="51" customHeight="1">
      <c r="A54" s="27" t="s">
        <v>403</v>
      </c>
      <c r="B54" s="82" t="s">
        <v>278</v>
      </c>
      <c r="C54" s="83" t="s">
        <v>404</v>
      </c>
      <c r="D54" s="13">
        <v>0</v>
      </c>
      <c r="E54" s="13">
        <v>192780.62</v>
      </c>
      <c r="F54" s="3">
        <f>D54-E54</f>
        <v>-192780.62</v>
      </c>
    </row>
    <row r="55" spans="1:6" s="5" customFormat="1" ht="11.25">
      <c r="A55" s="87" t="s">
        <v>45</v>
      </c>
      <c r="B55" s="57" t="s">
        <v>278</v>
      </c>
      <c r="C55" s="2" t="s">
        <v>135</v>
      </c>
      <c r="D55" s="85">
        <f>D56</f>
        <v>721800</v>
      </c>
      <c r="E55" s="85">
        <f>E56</f>
        <v>308700</v>
      </c>
      <c r="F55" s="86">
        <f t="shared" si="1"/>
        <v>413100</v>
      </c>
    </row>
    <row r="56" spans="1:6" s="5" customFormat="1" ht="33.75">
      <c r="A56" s="81" t="s">
        <v>74</v>
      </c>
      <c r="B56" s="82" t="s">
        <v>278</v>
      </c>
      <c r="C56" s="83" t="s">
        <v>136</v>
      </c>
      <c r="D56" s="13">
        <f>D62+D57</f>
        <v>721800</v>
      </c>
      <c r="E56" s="13">
        <f>E57+E62</f>
        <v>308700</v>
      </c>
      <c r="F56" s="10">
        <f>F57+F62</f>
        <v>413100</v>
      </c>
    </row>
    <row r="57" spans="1:6" s="5" customFormat="1" ht="25.5" customHeight="1">
      <c r="A57" s="81" t="s">
        <v>75</v>
      </c>
      <c r="B57" s="82" t="s">
        <v>278</v>
      </c>
      <c r="C57" s="83" t="s">
        <v>137</v>
      </c>
      <c r="D57" s="13">
        <f>D58+D60</f>
        <v>149500</v>
      </c>
      <c r="E57" s="13">
        <f>E58+E60</f>
        <v>149500</v>
      </c>
      <c r="F57" s="3">
        <f t="shared" si="1"/>
        <v>0</v>
      </c>
    </row>
    <row r="58" spans="1:6" s="5" customFormat="1" ht="35.25" customHeight="1">
      <c r="A58" s="81" t="s">
        <v>76</v>
      </c>
      <c r="B58" s="82" t="s">
        <v>278</v>
      </c>
      <c r="C58" s="83" t="s">
        <v>138</v>
      </c>
      <c r="D58" s="13">
        <f>D59</f>
        <v>149300</v>
      </c>
      <c r="E58" s="13">
        <f>E59</f>
        <v>149300</v>
      </c>
      <c r="F58" s="3">
        <f t="shared" si="1"/>
        <v>0</v>
      </c>
    </row>
    <row r="59" spans="1:6" s="5" customFormat="1" ht="45.75" customHeight="1">
      <c r="A59" s="81" t="s">
        <v>114</v>
      </c>
      <c r="B59" s="82" t="s">
        <v>278</v>
      </c>
      <c r="C59" s="83" t="s">
        <v>139</v>
      </c>
      <c r="D59" s="13">
        <v>149300</v>
      </c>
      <c r="E59" s="13">
        <v>149300</v>
      </c>
      <c r="F59" s="3">
        <f t="shared" si="1"/>
        <v>0</v>
      </c>
    </row>
    <row r="60" spans="1:6" s="5" customFormat="1" ht="42.75" customHeight="1">
      <c r="A60" s="84" t="s">
        <v>405</v>
      </c>
      <c r="B60" s="57" t="s">
        <v>278</v>
      </c>
      <c r="C60" s="2" t="s">
        <v>140</v>
      </c>
      <c r="D60" s="13">
        <f>D61</f>
        <v>200</v>
      </c>
      <c r="E60" s="13">
        <f>E61</f>
        <v>200</v>
      </c>
      <c r="F60" s="3">
        <v>0</v>
      </c>
    </row>
    <row r="61" spans="1:6" s="5" customFormat="1" ht="38.25" customHeight="1">
      <c r="A61" s="84" t="s">
        <v>406</v>
      </c>
      <c r="B61" s="57" t="s">
        <v>278</v>
      </c>
      <c r="C61" s="2" t="s">
        <v>141</v>
      </c>
      <c r="D61" s="13">
        <v>200</v>
      </c>
      <c r="E61" s="13">
        <v>200</v>
      </c>
      <c r="F61" s="3">
        <v>0</v>
      </c>
    </row>
    <row r="62" spans="1:6" ht="15" customHeight="1">
      <c r="A62" s="81" t="s">
        <v>90</v>
      </c>
      <c r="B62" s="82" t="s">
        <v>278</v>
      </c>
      <c r="C62" s="83" t="s">
        <v>407</v>
      </c>
      <c r="D62" s="13">
        <f>D63</f>
        <v>572300</v>
      </c>
      <c r="E62" s="13">
        <f>E63</f>
        <v>159200</v>
      </c>
      <c r="F62" s="3">
        <f>D62-E62</f>
        <v>413100</v>
      </c>
    </row>
    <row r="63" spans="1:6" ht="24" customHeight="1">
      <c r="A63" s="81" t="s">
        <v>23</v>
      </c>
      <c r="B63" s="82" t="s">
        <v>278</v>
      </c>
      <c r="C63" s="83" t="s">
        <v>24</v>
      </c>
      <c r="D63" s="13">
        <f>D64</f>
        <v>572300</v>
      </c>
      <c r="E63" s="13">
        <f>E64</f>
        <v>159200</v>
      </c>
      <c r="F63" s="3">
        <f>D63-E63</f>
        <v>413100</v>
      </c>
    </row>
    <row r="64" spans="1:6" ht="33" customHeight="1">
      <c r="A64" s="84" t="s">
        <v>22</v>
      </c>
      <c r="B64" s="82" t="s">
        <v>278</v>
      </c>
      <c r="C64" s="2" t="s">
        <v>142</v>
      </c>
      <c r="D64" s="13">
        <v>572300</v>
      </c>
      <c r="E64" s="13">
        <v>159200</v>
      </c>
      <c r="F64" s="3">
        <f>D64-E64</f>
        <v>413100</v>
      </c>
    </row>
    <row r="65" spans="1:6" ht="16.5" thickBot="1">
      <c r="A65" s="116" t="s">
        <v>46</v>
      </c>
      <c r="B65" s="117"/>
      <c r="C65" s="117"/>
      <c r="D65" s="117"/>
      <c r="E65" s="117"/>
      <c r="F65" s="117"/>
    </row>
    <row r="66" spans="1:6" ht="45">
      <c r="A66" s="11" t="s">
        <v>29</v>
      </c>
      <c r="B66" s="11" t="s">
        <v>30</v>
      </c>
      <c r="C66" s="11" t="s">
        <v>47</v>
      </c>
      <c r="D66" s="1" t="s">
        <v>144</v>
      </c>
      <c r="E66" s="11" t="s">
        <v>48</v>
      </c>
      <c r="F66" s="11" t="s">
        <v>64</v>
      </c>
    </row>
    <row r="67" spans="1:6" ht="13.5" thickBot="1">
      <c r="A67" s="12">
        <v>1</v>
      </c>
      <c r="B67" s="12">
        <v>2</v>
      </c>
      <c r="C67" s="12">
        <v>3</v>
      </c>
      <c r="D67" s="12" t="s">
        <v>33</v>
      </c>
      <c r="E67" s="12" t="s">
        <v>34</v>
      </c>
      <c r="F67" s="12" t="s">
        <v>49</v>
      </c>
    </row>
    <row r="68" spans="1:6" ht="12.75">
      <c r="A68" s="38" t="s">
        <v>204</v>
      </c>
      <c r="B68" s="39">
        <v>200</v>
      </c>
      <c r="C68" s="40" t="s">
        <v>19</v>
      </c>
      <c r="D68" s="36">
        <f>D70+D171+D331+D187+D245+D285+D318+D215+D303</f>
        <v>13209100</v>
      </c>
      <c r="E68" s="36">
        <f>E70+E171+E331+E187+E245+E285+E318+E215+E303</f>
        <v>6010855.460000001</v>
      </c>
      <c r="F68" s="58">
        <f>D68-E68</f>
        <v>7198244.539999999</v>
      </c>
    </row>
    <row r="69" spans="1:6" ht="12.75">
      <c r="A69" s="41" t="s">
        <v>99</v>
      </c>
      <c r="B69" s="42"/>
      <c r="C69" s="43"/>
      <c r="D69" s="37"/>
      <c r="E69" s="124"/>
      <c r="F69" s="106">
        <f>D70-E70</f>
        <v>2401507.2800000003</v>
      </c>
    </row>
    <row r="70" spans="1:6" ht="12.75">
      <c r="A70" s="44" t="s">
        <v>77</v>
      </c>
      <c r="B70" s="45">
        <v>200</v>
      </c>
      <c r="C70" s="46" t="s">
        <v>0</v>
      </c>
      <c r="D70" s="58">
        <f>D71+D86+D152+D167+D159</f>
        <v>4483700</v>
      </c>
      <c r="E70" s="58">
        <f>E71+E86+E152+E167+E159</f>
        <v>2082192.72</v>
      </c>
      <c r="F70" s="107"/>
    </row>
    <row r="71" spans="1:6" ht="33.75">
      <c r="A71" s="47" t="s">
        <v>78</v>
      </c>
      <c r="B71" s="48">
        <v>200</v>
      </c>
      <c r="C71" s="33" t="s">
        <v>205</v>
      </c>
      <c r="D71" s="59">
        <f>D73</f>
        <v>758500</v>
      </c>
      <c r="E71" s="59">
        <f>E73</f>
        <v>327167.71</v>
      </c>
      <c r="F71" s="34">
        <f aca="true" t="shared" si="3" ref="F71:F137">D71-E71</f>
        <v>431332.29</v>
      </c>
    </row>
    <row r="72" spans="1:6" ht="56.25">
      <c r="A72" s="47" t="s">
        <v>337</v>
      </c>
      <c r="B72" s="48">
        <v>200</v>
      </c>
      <c r="C72" s="49" t="s">
        <v>338</v>
      </c>
      <c r="D72" s="71">
        <f>D73</f>
        <v>758500</v>
      </c>
      <c r="E72" s="71">
        <f>E73</f>
        <v>327167.71</v>
      </c>
      <c r="F72" s="34">
        <f t="shared" si="3"/>
        <v>431332.29</v>
      </c>
    </row>
    <row r="73" spans="1:6" ht="12.75">
      <c r="A73" s="29" t="s">
        <v>79</v>
      </c>
      <c r="B73" s="50">
        <v>200</v>
      </c>
      <c r="C73" s="33" t="s">
        <v>1</v>
      </c>
      <c r="D73" s="60">
        <f>D76+D82</f>
        <v>758500</v>
      </c>
      <c r="E73" s="60">
        <f>E76+E81</f>
        <v>327167.71</v>
      </c>
      <c r="F73" s="34">
        <f t="shared" si="3"/>
        <v>431332.29</v>
      </c>
    </row>
    <row r="74" spans="1:6" ht="74.25" customHeight="1">
      <c r="A74" s="29" t="s">
        <v>355</v>
      </c>
      <c r="B74" s="50">
        <v>200</v>
      </c>
      <c r="C74" s="33" t="s">
        <v>354</v>
      </c>
      <c r="D74" s="60">
        <f>D75</f>
        <v>758500</v>
      </c>
      <c r="E74" s="60">
        <f>E75</f>
        <v>327167.71</v>
      </c>
      <c r="F74" s="34">
        <f t="shared" si="3"/>
        <v>431332.29</v>
      </c>
    </row>
    <row r="75" spans="1:6" ht="26.25" customHeight="1">
      <c r="A75" s="29" t="s">
        <v>356</v>
      </c>
      <c r="B75" s="50">
        <v>200</v>
      </c>
      <c r="C75" s="33" t="s">
        <v>353</v>
      </c>
      <c r="D75" s="60">
        <f>D76+D82</f>
        <v>758500</v>
      </c>
      <c r="E75" s="60">
        <f>E76+E82</f>
        <v>327167.71</v>
      </c>
      <c r="F75" s="34">
        <f t="shared" si="3"/>
        <v>431332.29</v>
      </c>
    </row>
    <row r="76" spans="1:6" ht="12.75">
      <c r="A76" s="29" t="s">
        <v>147</v>
      </c>
      <c r="B76" s="50">
        <v>200</v>
      </c>
      <c r="C76" s="33" t="s">
        <v>148</v>
      </c>
      <c r="D76" s="10">
        <f>D78</f>
        <v>733200</v>
      </c>
      <c r="E76" s="10">
        <f>E78</f>
        <v>327167.71</v>
      </c>
      <c r="F76" s="34">
        <f t="shared" si="3"/>
        <v>406032.29</v>
      </c>
    </row>
    <row r="77" spans="1:6" ht="12.75">
      <c r="A77" s="29" t="s">
        <v>259</v>
      </c>
      <c r="B77" s="50">
        <v>200</v>
      </c>
      <c r="C77" s="33" t="s">
        <v>294</v>
      </c>
      <c r="D77" s="10">
        <f>D78</f>
        <v>733200</v>
      </c>
      <c r="E77" s="10">
        <f>E78</f>
        <v>327167.71</v>
      </c>
      <c r="F77" s="34">
        <f t="shared" si="3"/>
        <v>406032.29</v>
      </c>
    </row>
    <row r="78" spans="1:6" ht="22.5">
      <c r="A78" s="29" t="s">
        <v>152</v>
      </c>
      <c r="B78" s="50">
        <v>200</v>
      </c>
      <c r="C78" s="33" t="s">
        <v>153</v>
      </c>
      <c r="D78" s="10">
        <f>D79+D80</f>
        <v>733200</v>
      </c>
      <c r="E78" s="10">
        <f>E79+E80</f>
        <v>327167.71</v>
      </c>
      <c r="F78" s="34">
        <f t="shared" si="3"/>
        <v>406032.29</v>
      </c>
    </row>
    <row r="79" spans="1:6" ht="12.75">
      <c r="A79" s="51" t="s">
        <v>50</v>
      </c>
      <c r="B79" s="50">
        <v>200</v>
      </c>
      <c r="C79" s="33" t="s">
        <v>149</v>
      </c>
      <c r="D79" s="32">
        <v>564000</v>
      </c>
      <c r="E79" s="61">
        <v>255456</v>
      </c>
      <c r="F79" s="34">
        <f t="shared" si="3"/>
        <v>308544</v>
      </c>
    </row>
    <row r="80" spans="1:6" ht="12.75">
      <c r="A80" s="52" t="s">
        <v>239</v>
      </c>
      <c r="B80" s="50">
        <v>200</v>
      </c>
      <c r="C80" s="33" t="s">
        <v>150</v>
      </c>
      <c r="D80" s="32">
        <v>169200</v>
      </c>
      <c r="E80" s="61">
        <v>71711.71</v>
      </c>
      <c r="F80" s="34">
        <f t="shared" si="3"/>
        <v>97488.29</v>
      </c>
    </row>
    <row r="81" spans="1:6" ht="22.5">
      <c r="A81" s="52" t="s">
        <v>244</v>
      </c>
      <c r="B81" s="50">
        <v>200</v>
      </c>
      <c r="C81" s="33" t="s">
        <v>206</v>
      </c>
      <c r="D81" s="32">
        <f>D82</f>
        <v>25300</v>
      </c>
      <c r="E81" s="32">
        <f>E82</f>
        <v>0</v>
      </c>
      <c r="F81" s="34">
        <f t="shared" si="3"/>
        <v>25300</v>
      </c>
    </row>
    <row r="82" spans="1:6" ht="12.75">
      <c r="A82" s="52" t="s">
        <v>259</v>
      </c>
      <c r="B82" s="50">
        <v>200</v>
      </c>
      <c r="C82" s="33" t="s">
        <v>295</v>
      </c>
      <c r="D82" s="32">
        <f>D83</f>
        <v>25300</v>
      </c>
      <c r="E82" s="32">
        <f>E83</f>
        <v>0</v>
      </c>
      <c r="F82" s="34">
        <f t="shared" si="3"/>
        <v>25300</v>
      </c>
    </row>
    <row r="83" spans="1:6" ht="22.5">
      <c r="A83" s="29" t="s">
        <v>152</v>
      </c>
      <c r="B83" s="50">
        <v>200</v>
      </c>
      <c r="C83" s="33" t="s">
        <v>154</v>
      </c>
      <c r="D83" s="32">
        <f>D84+D85</f>
        <v>25300</v>
      </c>
      <c r="E83" s="32">
        <f>E84+E85</f>
        <v>0</v>
      </c>
      <c r="F83" s="34">
        <f t="shared" si="3"/>
        <v>25300</v>
      </c>
    </row>
    <row r="84" spans="1:6" ht="12.75">
      <c r="A84" s="29" t="s">
        <v>51</v>
      </c>
      <c r="B84" s="50">
        <v>200</v>
      </c>
      <c r="C84" s="33" t="s">
        <v>155</v>
      </c>
      <c r="D84" s="32">
        <v>19400</v>
      </c>
      <c r="E84" s="61">
        <v>0</v>
      </c>
      <c r="F84" s="34">
        <f t="shared" si="3"/>
        <v>19400</v>
      </c>
    </row>
    <row r="85" spans="1:6" ht="12.75">
      <c r="A85" s="51" t="s">
        <v>52</v>
      </c>
      <c r="B85" s="50">
        <v>200</v>
      </c>
      <c r="C85" s="33" t="s">
        <v>156</v>
      </c>
      <c r="D85" s="32">
        <v>5900</v>
      </c>
      <c r="E85" s="61">
        <v>0</v>
      </c>
      <c r="F85" s="34">
        <f t="shared" si="3"/>
        <v>5900</v>
      </c>
    </row>
    <row r="86" spans="1:6" ht="56.25">
      <c r="A86" s="29" t="s">
        <v>81</v>
      </c>
      <c r="B86" s="50">
        <v>200</v>
      </c>
      <c r="C86" s="33" t="s">
        <v>2</v>
      </c>
      <c r="D86" s="34">
        <f>D88+D136</f>
        <v>3567100</v>
      </c>
      <c r="E86" s="34">
        <f>E88+E136</f>
        <v>1730401.38</v>
      </c>
      <c r="F86" s="34">
        <f t="shared" si="3"/>
        <v>1836698.62</v>
      </c>
    </row>
    <row r="87" spans="1:6" ht="56.25">
      <c r="A87" s="29" t="s">
        <v>296</v>
      </c>
      <c r="B87" s="50">
        <v>200</v>
      </c>
      <c r="C87" s="33" t="s">
        <v>297</v>
      </c>
      <c r="D87" s="34">
        <f>D88</f>
        <v>3514000</v>
      </c>
      <c r="E87" s="34">
        <f>E88</f>
        <v>1695501.38</v>
      </c>
      <c r="F87" s="34">
        <f t="shared" si="3"/>
        <v>1818498.62</v>
      </c>
    </row>
    <row r="88" spans="1:6" ht="12.75">
      <c r="A88" s="29" t="s">
        <v>82</v>
      </c>
      <c r="B88" s="50">
        <v>200</v>
      </c>
      <c r="C88" s="33" t="s">
        <v>3</v>
      </c>
      <c r="D88" s="10">
        <f>D89+D105+D128</f>
        <v>3514000</v>
      </c>
      <c r="E88" s="10">
        <f>E105+E128+E90</f>
        <v>1695501.38</v>
      </c>
      <c r="F88" s="34">
        <f t="shared" si="3"/>
        <v>1818498.62</v>
      </c>
    </row>
    <row r="89" spans="1:6" ht="78.75">
      <c r="A89" s="29" t="s">
        <v>355</v>
      </c>
      <c r="B89" s="50">
        <v>200</v>
      </c>
      <c r="C89" s="33" t="s">
        <v>358</v>
      </c>
      <c r="D89" s="10">
        <f>D90</f>
        <v>2540300</v>
      </c>
      <c r="E89" s="10">
        <f>E90</f>
        <v>1221724.91</v>
      </c>
      <c r="F89" s="34">
        <f t="shared" si="3"/>
        <v>1318575.09</v>
      </c>
    </row>
    <row r="90" spans="1:6" ht="22.5">
      <c r="A90" s="29" t="s">
        <v>356</v>
      </c>
      <c r="B90" s="50">
        <v>200</v>
      </c>
      <c r="C90" s="33" t="s">
        <v>357</v>
      </c>
      <c r="D90" s="10">
        <f>D91+D96</f>
        <v>2540300</v>
      </c>
      <c r="E90" s="10">
        <f>E91+E96</f>
        <v>1221724.91</v>
      </c>
      <c r="F90" s="34">
        <f t="shared" si="3"/>
        <v>1318575.09</v>
      </c>
    </row>
    <row r="91" spans="1:6" ht="12.75">
      <c r="A91" s="35" t="s">
        <v>210</v>
      </c>
      <c r="B91" s="50">
        <v>200</v>
      </c>
      <c r="C91" s="33" t="s">
        <v>175</v>
      </c>
      <c r="D91" s="10">
        <f>D93</f>
        <v>2377800</v>
      </c>
      <c r="E91" s="10">
        <f>E93</f>
        <v>1140058.77</v>
      </c>
      <c r="F91" s="34">
        <f t="shared" si="3"/>
        <v>1237741.23</v>
      </c>
    </row>
    <row r="92" spans="1:6" ht="12.75">
      <c r="A92" s="35" t="s">
        <v>259</v>
      </c>
      <c r="B92" s="50">
        <v>200</v>
      </c>
      <c r="C92" s="33" t="s">
        <v>281</v>
      </c>
      <c r="D92" s="10">
        <f>D93</f>
        <v>2377800</v>
      </c>
      <c r="E92" s="10">
        <f>E93</f>
        <v>1140058.77</v>
      </c>
      <c r="F92" s="34">
        <f t="shared" si="3"/>
        <v>1237741.23</v>
      </c>
    </row>
    <row r="93" spans="1:6" ht="22.5">
      <c r="A93" s="29" t="s">
        <v>80</v>
      </c>
      <c r="B93" s="50">
        <v>200</v>
      </c>
      <c r="C93" s="33" t="s">
        <v>174</v>
      </c>
      <c r="D93" s="10">
        <f>D94++D95</f>
        <v>2377800</v>
      </c>
      <c r="E93" s="10">
        <f>E94++E95</f>
        <v>1140058.77</v>
      </c>
      <c r="F93" s="34">
        <f t="shared" si="3"/>
        <v>1237741.23</v>
      </c>
    </row>
    <row r="94" spans="1:6" ht="12.75">
      <c r="A94" s="29" t="s">
        <v>50</v>
      </c>
      <c r="B94" s="50">
        <v>200</v>
      </c>
      <c r="C94" s="33" t="s">
        <v>173</v>
      </c>
      <c r="D94" s="32">
        <v>1831700</v>
      </c>
      <c r="E94" s="61">
        <v>893527.73</v>
      </c>
      <c r="F94" s="34">
        <f t="shared" si="3"/>
        <v>938172.27</v>
      </c>
    </row>
    <row r="95" spans="1:6" ht="12.75">
      <c r="A95" s="29" t="s">
        <v>242</v>
      </c>
      <c r="B95" s="50">
        <v>200</v>
      </c>
      <c r="C95" s="33" t="s">
        <v>172</v>
      </c>
      <c r="D95" s="32">
        <v>546100</v>
      </c>
      <c r="E95" s="61">
        <v>246531.04</v>
      </c>
      <c r="F95" s="34">
        <f t="shared" si="3"/>
        <v>299568.95999999996</v>
      </c>
    </row>
    <row r="96" spans="1:6" ht="22.5">
      <c r="A96" s="29" t="s">
        <v>244</v>
      </c>
      <c r="B96" s="50">
        <v>200</v>
      </c>
      <c r="C96" s="33" t="s">
        <v>208</v>
      </c>
      <c r="D96" s="32">
        <f>D97</f>
        <v>162500</v>
      </c>
      <c r="E96" s="32">
        <f>E97</f>
        <v>81666.14</v>
      </c>
      <c r="F96" s="34">
        <f t="shared" si="3"/>
        <v>80833.86</v>
      </c>
    </row>
    <row r="97" spans="1:6" ht="12.75">
      <c r="A97" s="35" t="s">
        <v>259</v>
      </c>
      <c r="B97" s="50">
        <v>200</v>
      </c>
      <c r="C97" s="33" t="s">
        <v>322</v>
      </c>
      <c r="D97" s="32">
        <f>D98+D101+D103</f>
        <v>162500</v>
      </c>
      <c r="E97" s="32">
        <f>E98+E101+E103</f>
        <v>81666.14</v>
      </c>
      <c r="F97" s="34">
        <f t="shared" si="3"/>
        <v>80833.86</v>
      </c>
    </row>
    <row r="98" spans="1:6" ht="22.5">
      <c r="A98" s="29" t="s">
        <v>80</v>
      </c>
      <c r="B98" s="50">
        <v>200</v>
      </c>
      <c r="C98" s="33" t="s">
        <v>171</v>
      </c>
      <c r="D98" s="32">
        <f>D99+D100</f>
        <v>86700</v>
      </c>
      <c r="E98" s="32">
        <f>E99+E100</f>
        <v>7946.14</v>
      </c>
      <c r="F98" s="34">
        <f t="shared" si="3"/>
        <v>78753.86</v>
      </c>
    </row>
    <row r="99" spans="1:6" ht="12.75">
      <c r="A99" s="29" t="s">
        <v>51</v>
      </c>
      <c r="B99" s="50">
        <v>200</v>
      </c>
      <c r="C99" s="33" t="s">
        <v>170</v>
      </c>
      <c r="D99" s="32">
        <v>66500</v>
      </c>
      <c r="E99" s="61">
        <v>6103</v>
      </c>
      <c r="F99" s="34">
        <f t="shared" si="3"/>
        <v>60397</v>
      </c>
    </row>
    <row r="100" spans="1:6" ht="12.75">
      <c r="A100" s="29" t="s">
        <v>151</v>
      </c>
      <c r="B100" s="50">
        <v>200</v>
      </c>
      <c r="C100" s="33" t="s">
        <v>169</v>
      </c>
      <c r="D100" s="32">
        <v>20200</v>
      </c>
      <c r="E100" s="61">
        <v>1843.14</v>
      </c>
      <c r="F100" s="34">
        <f t="shared" si="3"/>
        <v>18356.86</v>
      </c>
    </row>
    <row r="101" spans="1:6" ht="12.75">
      <c r="A101" s="29" t="s">
        <v>83</v>
      </c>
      <c r="B101" s="50">
        <v>200</v>
      </c>
      <c r="C101" s="33" t="s">
        <v>536</v>
      </c>
      <c r="D101" s="32">
        <v>2000</v>
      </c>
      <c r="E101" s="61">
        <v>0</v>
      </c>
      <c r="F101" s="34">
        <f t="shared" si="3"/>
        <v>2000</v>
      </c>
    </row>
    <row r="102" spans="1:6" ht="12.75">
      <c r="A102" s="29" t="s">
        <v>54</v>
      </c>
      <c r="B102" s="50">
        <v>200</v>
      </c>
      <c r="C102" s="33" t="s">
        <v>535</v>
      </c>
      <c r="D102" s="32">
        <v>2000</v>
      </c>
      <c r="E102" s="61">
        <v>0</v>
      </c>
      <c r="F102" s="34">
        <f t="shared" si="3"/>
        <v>2000</v>
      </c>
    </row>
    <row r="103" spans="1:6" ht="12.75">
      <c r="A103" s="29" t="s">
        <v>249</v>
      </c>
      <c r="B103" s="50">
        <v>200</v>
      </c>
      <c r="C103" s="33" t="s">
        <v>453</v>
      </c>
      <c r="D103" s="32">
        <v>73800</v>
      </c>
      <c r="E103" s="61">
        <v>73720</v>
      </c>
      <c r="F103" s="34">
        <f>D103-E103</f>
        <v>80</v>
      </c>
    </row>
    <row r="104" spans="1:6" ht="12.75">
      <c r="A104" s="29" t="s">
        <v>451</v>
      </c>
      <c r="B104" s="50">
        <v>200</v>
      </c>
      <c r="C104" s="33" t="s">
        <v>452</v>
      </c>
      <c r="D104" s="32">
        <v>73800</v>
      </c>
      <c r="E104" s="61">
        <v>73720</v>
      </c>
      <c r="F104" s="34">
        <f>D104-E104</f>
        <v>80</v>
      </c>
    </row>
    <row r="105" spans="1:6" ht="22.5">
      <c r="A105" s="29" t="s">
        <v>361</v>
      </c>
      <c r="B105" s="50">
        <v>200</v>
      </c>
      <c r="C105" s="33" t="s">
        <v>362</v>
      </c>
      <c r="D105" s="32">
        <f>D106</f>
        <v>968100</v>
      </c>
      <c r="E105" s="32">
        <f>E106</f>
        <v>470576.17</v>
      </c>
      <c r="F105" s="34">
        <f t="shared" si="3"/>
        <v>497523.83</v>
      </c>
    </row>
    <row r="106" spans="1:6" ht="22.5">
      <c r="A106" s="29" t="s">
        <v>360</v>
      </c>
      <c r="B106" s="50">
        <v>200</v>
      </c>
      <c r="C106" s="33" t="s">
        <v>359</v>
      </c>
      <c r="D106" s="32">
        <f>D107+D116</f>
        <v>968100</v>
      </c>
      <c r="E106" s="32">
        <f>E107+E116</f>
        <v>470576.17</v>
      </c>
      <c r="F106" s="34">
        <f t="shared" si="3"/>
        <v>497523.83</v>
      </c>
    </row>
    <row r="107" spans="1:6" ht="33.75">
      <c r="A107" s="29" t="s">
        <v>241</v>
      </c>
      <c r="B107" s="50">
        <v>200</v>
      </c>
      <c r="C107" s="33" t="s">
        <v>168</v>
      </c>
      <c r="D107" s="10">
        <f>D109+D113</f>
        <v>349200</v>
      </c>
      <c r="E107" s="10">
        <f>E109+E113</f>
        <v>203235.3</v>
      </c>
      <c r="F107" s="34">
        <f t="shared" si="3"/>
        <v>145964.7</v>
      </c>
    </row>
    <row r="108" spans="1:6" ht="12.75">
      <c r="A108" s="29" t="s">
        <v>259</v>
      </c>
      <c r="B108" s="50">
        <v>200</v>
      </c>
      <c r="C108" s="33" t="s">
        <v>306</v>
      </c>
      <c r="D108" s="10">
        <f>D109</f>
        <v>292100</v>
      </c>
      <c r="E108" s="10">
        <f>E109</f>
        <v>171845.3</v>
      </c>
      <c r="F108" s="34">
        <f t="shared" si="3"/>
        <v>120254.70000000001</v>
      </c>
    </row>
    <row r="109" spans="1:6" ht="12.75">
      <c r="A109" s="29" t="s">
        <v>83</v>
      </c>
      <c r="B109" s="50">
        <v>200</v>
      </c>
      <c r="C109" s="33" t="s">
        <v>167</v>
      </c>
      <c r="D109" s="10">
        <f>D110+D111+D112</f>
        <v>292100</v>
      </c>
      <c r="E109" s="10">
        <f>E110+E111+E112</f>
        <v>171845.3</v>
      </c>
      <c r="F109" s="34">
        <f t="shared" si="3"/>
        <v>120254.70000000001</v>
      </c>
    </row>
    <row r="110" spans="1:6" ht="12.75">
      <c r="A110" s="29" t="s">
        <v>53</v>
      </c>
      <c r="B110" s="50">
        <v>200</v>
      </c>
      <c r="C110" s="33" t="s">
        <v>166</v>
      </c>
      <c r="D110" s="32">
        <v>78000</v>
      </c>
      <c r="E110" s="61">
        <v>38976.3</v>
      </c>
      <c r="F110" s="34">
        <f t="shared" si="3"/>
        <v>39023.7</v>
      </c>
    </row>
    <row r="111" spans="1:6" ht="12.75">
      <c r="A111" s="29" t="s">
        <v>56</v>
      </c>
      <c r="B111" s="50">
        <v>200</v>
      </c>
      <c r="C111" s="33" t="s">
        <v>342</v>
      </c>
      <c r="D111" s="32">
        <v>36000</v>
      </c>
      <c r="E111" s="61">
        <v>3750</v>
      </c>
      <c r="F111" s="34">
        <f t="shared" si="3"/>
        <v>32250</v>
      </c>
    </row>
    <row r="112" spans="1:6" ht="12.75">
      <c r="A112" s="29" t="s">
        <v>57</v>
      </c>
      <c r="B112" s="50">
        <v>200</v>
      </c>
      <c r="C112" s="33" t="s">
        <v>343</v>
      </c>
      <c r="D112" s="32">
        <v>178100</v>
      </c>
      <c r="E112" s="61">
        <v>129119</v>
      </c>
      <c r="F112" s="34">
        <f t="shared" si="3"/>
        <v>48981</v>
      </c>
    </row>
    <row r="113" spans="1:6" ht="12.75">
      <c r="A113" s="29" t="s">
        <v>251</v>
      </c>
      <c r="B113" s="50">
        <v>200</v>
      </c>
      <c r="C113" s="33" t="s">
        <v>331</v>
      </c>
      <c r="D113" s="32">
        <f>D114+D115</f>
        <v>57100</v>
      </c>
      <c r="E113" s="32">
        <f>E114+E115</f>
        <v>31390</v>
      </c>
      <c r="F113" s="34">
        <f t="shared" si="3"/>
        <v>25710</v>
      </c>
    </row>
    <row r="114" spans="1:6" ht="12.75">
      <c r="A114" s="29" t="s">
        <v>253</v>
      </c>
      <c r="B114" s="50">
        <v>200</v>
      </c>
      <c r="C114" s="33" t="s">
        <v>332</v>
      </c>
      <c r="D114" s="32">
        <v>47100</v>
      </c>
      <c r="E114" s="61">
        <v>31390</v>
      </c>
      <c r="F114" s="34">
        <f t="shared" si="3"/>
        <v>15710</v>
      </c>
    </row>
    <row r="115" spans="1:6" ht="22.5">
      <c r="A115" s="29" t="s">
        <v>333</v>
      </c>
      <c r="B115" s="50">
        <v>200</v>
      </c>
      <c r="C115" s="33" t="s">
        <v>334</v>
      </c>
      <c r="D115" s="32">
        <v>10000</v>
      </c>
      <c r="E115" s="61">
        <v>0</v>
      </c>
      <c r="F115" s="34">
        <f t="shared" si="3"/>
        <v>10000</v>
      </c>
    </row>
    <row r="116" spans="1:6" ht="22.5">
      <c r="A116" s="29" t="s">
        <v>243</v>
      </c>
      <c r="B116" s="50">
        <v>200</v>
      </c>
      <c r="C116" s="33" t="s">
        <v>165</v>
      </c>
      <c r="D116" s="32">
        <f>D117+D125</f>
        <v>618900</v>
      </c>
      <c r="E116" s="32">
        <f>E117+E125</f>
        <v>267340.87</v>
      </c>
      <c r="F116" s="34">
        <f t="shared" si="3"/>
        <v>351559.13</v>
      </c>
    </row>
    <row r="117" spans="1:6" ht="12.75">
      <c r="A117" s="29" t="s">
        <v>259</v>
      </c>
      <c r="B117" s="50">
        <v>200</v>
      </c>
      <c r="C117" s="33" t="s">
        <v>280</v>
      </c>
      <c r="D117" s="32">
        <f>D118+D124</f>
        <v>204300</v>
      </c>
      <c r="E117" s="32">
        <f>E118+E124</f>
        <v>93271.36</v>
      </c>
      <c r="F117" s="34">
        <f t="shared" si="3"/>
        <v>111028.64</v>
      </c>
    </row>
    <row r="118" spans="1:6" ht="12.75">
      <c r="A118" s="29" t="s">
        <v>83</v>
      </c>
      <c r="B118" s="50">
        <v>200</v>
      </c>
      <c r="C118" s="33" t="s">
        <v>164</v>
      </c>
      <c r="D118" s="32">
        <f>D119+D120+D121+D122+D123</f>
        <v>188300</v>
      </c>
      <c r="E118" s="32">
        <f>E120+E121+E122+E123+E119</f>
        <v>86471.36</v>
      </c>
      <c r="F118" s="34">
        <f t="shared" si="3"/>
        <v>101828.64</v>
      </c>
    </row>
    <row r="119" spans="1:6" ht="12.75">
      <c r="A119" s="29" t="s">
        <v>53</v>
      </c>
      <c r="B119" s="50">
        <v>200</v>
      </c>
      <c r="C119" s="33" t="s">
        <v>250</v>
      </c>
      <c r="D119" s="32">
        <v>4000</v>
      </c>
      <c r="E119" s="61">
        <v>2827.19</v>
      </c>
      <c r="F119" s="34">
        <f t="shared" si="3"/>
        <v>1172.81</v>
      </c>
    </row>
    <row r="120" spans="1:6" ht="12.75">
      <c r="A120" s="29" t="s">
        <v>54</v>
      </c>
      <c r="B120" s="50">
        <v>200</v>
      </c>
      <c r="C120" s="33" t="s">
        <v>163</v>
      </c>
      <c r="D120" s="32">
        <v>28000</v>
      </c>
      <c r="E120" s="61">
        <v>12825.15</v>
      </c>
      <c r="F120" s="34">
        <f t="shared" si="3"/>
        <v>15174.85</v>
      </c>
    </row>
    <row r="121" spans="1:6" ht="12.75">
      <c r="A121" s="29" t="s">
        <v>55</v>
      </c>
      <c r="B121" s="50">
        <v>200</v>
      </c>
      <c r="C121" s="33" t="s">
        <v>162</v>
      </c>
      <c r="D121" s="32">
        <v>26900</v>
      </c>
      <c r="E121" s="61">
        <v>16724.1</v>
      </c>
      <c r="F121" s="34">
        <f t="shared" si="3"/>
        <v>10175.900000000001</v>
      </c>
    </row>
    <row r="122" spans="1:6" ht="12.75">
      <c r="A122" s="29" t="s">
        <v>56</v>
      </c>
      <c r="B122" s="50">
        <v>200</v>
      </c>
      <c r="C122" s="33" t="s">
        <v>161</v>
      </c>
      <c r="D122" s="32">
        <v>60000</v>
      </c>
      <c r="E122" s="61">
        <v>2546.88</v>
      </c>
      <c r="F122" s="34">
        <f t="shared" si="3"/>
        <v>57453.12</v>
      </c>
    </row>
    <row r="123" spans="1:6" ht="12.75">
      <c r="A123" s="29" t="s">
        <v>57</v>
      </c>
      <c r="B123" s="50">
        <v>200</v>
      </c>
      <c r="C123" s="33" t="s">
        <v>160</v>
      </c>
      <c r="D123" s="32">
        <v>69400</v>
      </c>
      <c r="E123" s="61">
        <v>51548.04</v>
      </c>
      <c r="F123" s="34">
        <f t="shared" si="3"/>
        <v>17851.96</v>
      </c>
    </row>
    <row r="124" spans="1:6" ht="12.75">
      <c r="A124" s="29" t="s">
        <v>58</v>
      </c>
      <c r="B124" s="50">
        <v>200</v>
      </c>
      <c r="C124" s="33" t="s">
        <v>273</v>
      </c>
      <c r="D124" s="32">
        <v>16000</v>
      </c>
      <c r="E124" s="61">
        <v>6800</v>
      </c>
      <c r="F124" s="34">
        <f t="shared" si="3"/>
        <v>9200</v>
      </c>
    </row>
    <row r="125" spans="1:6" ht="12.75">
      <c r="A125" s="29" t="s">
        <v>251</v>
      </c>
      <c r="B125" s="50">
        <v>200</v>
      </c>
      <c r="C125" s="33" t="s">
        <v>252</v>
      </c>
      <c r="D125" s="32">
        <f>D126+D127</f>
        <v>414600</v>
      </c>
      <c r="E125" s="32">
        <f>E126+E127</f>
        <v>174069.51</v>
      </c>
      <c r="F125" s="34">
        <f t="shared" si="3"/>
        <v>240530.49</v>
      </c>
    </row>
    <row r="126" spans="1:6" ht="12.75">
      <c r="A126" s="29" t="s">
        <v>253</v>
      </c>
      <c r="B126" s="50">
        <v>200</v>
      </c>
      <c r="C126" s="33" t="s">
        <v>254</v>
      </c>
      <c r="D126" s="32">
        <v>70000</v>
      </c>
      <c r="E126" s="61">
        <v>8094</v>
      </c>
      <c r="F126" s="34">
        <f t="shared" si="3"/>
        <v>61906</v>
      </c>
    </row>
    <row r="127" spans="1:6" ht="22.5">
      <c r="A127" s="29" t="s">
        <v>59</v>
      </c>
      <c r="B127" s="50">
        <v>200</v>
      </c>
      <c r="C127" s="33" t="s">
        <v>158</v>
      </c>
      <c r="D127" s="32">
        <v>344600</v>
      </c>
      <c r="E127" s="61">
        <v>165975.51</v>
      </c>
      <c r="F127" s="34">
        <f t="shared" si="3"/>
        <v>178624.49</v>
      </c>
    </row>
    <row r="128" spans="1:6" ht="12.75">
      <c r="A128" s="29" t="s">
        <v>365</v>
      </c>
      <c r="B128" s="50">
        <v>200</v>
      </c>
      <c r="C128" s="33" t="s">
        <v>364</v>
      </c>
      <c r="D128" s="32">
        <f>D129</f>
        <v>5600</v>
      </c>
      <c r="E128" s="32">
        <f>E129</f>
        <v>3200.3</v>
      </c>
      <c r="F128" s="34">
        <f t="shared" si="3"/>
        <v>2399.7</v>
      </c>
    </row>
    <row r="129" spans="1:6" ht="12.75">
      <c r="A129" s="29" t="s">
        <v>366</v>
      </c>
      <c r="B129" s="50">
        <v>200</v>
      </c>
      <c r="C129" s="33" t="s">
        <v>363</v>
      </c>
      <c r="D129" s="32">
        <f>D130+D133</f>
        <v>5600</v>
      </c>
      <c r="E129" s="32">
        <f>E130+E133</f>
        <v>3200.3</v>
      </c>
      <c r="F129" s="34">
        <f t="shared" si="3"/>
        <v>2399.7</v>
      </c>
    </row>
    <row r="130" spans="1:6" ht="22.5">
      <c r="A130" s="29" t="s">
        <v>245</v>
      </c>
      <c r="B130" s="50">
        <v>200</v>
      </c>
      <c r="C130" s="33" t="s">
        <v>439</v>
      </c>
      <c r="D130" s="32">
        <f>D131</f>
        <v>1300</v>
      </c>
      <c r="E130" s="32">
        <f>E131</f>
        <v>924</v>
      </c>
      <c r="F130" s="34">
        <f>F131</f>
        <v>376</v>
      </c>
    </row>
    <row r="131" spans="1:6" ht="12.75">
      <c r="A131" s="29" t="s">
        <v>259</v>
      </c>
      <c r="B131" s="50">
        <v>200</v>
      </c>
      <c r="C131" s="33" t="s">
        <v>438</v>
      </c>
      <c r="D131" s="32">
        <f>D132</f>
        <v>1300</v>
      </c>
      <c r="E131" s="32">
        <f>E132</f>
        <v>924</v>
      </c>
      <c r="F131" s="34">
        <f t="shared" si="3"/>
        <v>376</v>
      </c>
    </row>
    <row r="132" spans="1:6" ht="12.75">
      <c r="A132" s="29" t="s">
        <v>58</v>
      </c>
      <c r="B132" s="50">
        <v>200</v>
      </c>
      <c r="C132" s="33" t="s">
        <v>437</v>
      </c>
      <c r="D132" s="32">
        <v>1300</v>
      </c>
      <c r="E132" s="32">
        <v>924</v>
      </c>
      <c r="F132" s="34">
        <f t="shared" si="3"/>
        <v>376</v>
      </c>
    </row>
    <row r="133" spans="1:6" ht="22.5">
      <c r="A133" s="29" t="s">
        <v>245</v>
      </c>
      <c r="B133" s="50">
        <v>200</v>
      </c>
      <c r="C133" s="33" t="s">
        <v>207</v>
      </c>
      <c r="D133" s="32">
        <f>D135</f>
        <v>4300</v>
      </c>
      <c r="E133" s="32">
        <f>E135</f>
        <v>2276.3</v>
      </c>
      <c r="F133" s="34">
        <f t="shared" si="3"/>
        <v>2023.6999999999998</v>
      </c>
    </row>
    <row r="134" spans="1:6" ht="12.75">
      <c r="A134" s="29" t="s">
        <v>259</v>
      </c>
      <c r="B134" s="50">
        <v>200</v>
      </c>
      <c r="C134" s="33" t="s">
        <v>323</v>
      </c>
      <c r="D134" s="32">
        <f>D135</f>
        <v>4300</v>
      </c>
      <c r="E134" s="32">
        <f>E135</f>
        <v>2276.3</v>
      </c>
      <c r="F134" s="34">
        <f t="shared" si="3"/>
        <v>2023.6999999999998</v>
      </c>
    </row>
    <row r="135" spans="1:6" ht="12.75">
      <c r="A135" s="29" t="s">
        <v>58</v>
      </c>
      <c r="B135" s="50">
        <v>200</v>
      </c>
      <c r="C135" s="33" t="s">
        <v>159</v>
      </c>
      <c r="D135" s="32">
        <v>4300</v>
      </c>
      <c r="E135" s="61">
        <v>2276.3</v>
      </c>
      <c r="F135" s="34">
        <f t="shared" si="3"/>
        <v>2023.6999999999998</v>
      </c>
    </row>
    <row r="136" spans="1:6" ht="12.75">
      <c r="A136" s="26" t="s">
        <v>326</v>
      </c>
      <c r="B136" s="50">
        <v>200</v>
      </c>
      <c r="C136" s="33" t="s">
        <v>327</v>
      </c>
      <c r="D136" s="32">
        <f>D137+D142+D148</f>
        <v>53100</v>
      </c>
      <c r="E136" s="61">
        <f>E137+E142</f>
        <v>34900</v>
      </c>
      <c r="F136" s="34">
        <f t="shared" si="3"/>
        <v>18200</v>
      </c>
    </row>
    <row r="137" spans="1:6" ht="90">
      <c r="A137" s="125" t="s">
        <v>345</v>
      </c>
      <c r="B137" s="50">
        <v>200</v>
      </c>
      <c r="C137" s="33" t="s">
        <v>324</v>
      </c>
      <c r="D137" s="32">
        <f>D138</f>
        <v>200</v>
      </c>
      <c r="E137" s="32">
        <f>E138</f>
        <v>200</v>
      </c>
      <c r="F137" s="34">
        <f t="shared" si="3"/>
        <v>0</v>
      </c>
    </row>
    <row r="138" spans="1:6" ht="258.75">
      <c r="A138" s="126" t="s">
        <v>419</v>
      </c>
      <c r="B138" s="50">
        <v>200</v>
      </c>
      <c r="C138" s="33" t="s">
        <v>300</v>
      </c>
      <c r="D138" s="32">
        <f>D139</f>
        <v>200</v>
      </c>
      <c r="E138" s="32">
        <f>E139</f>
        <v>200</v>
      </c>
      <c r="F138" s="34">
        <f aca="true" t="shared" si="4" ref="F138:F213">D138-E138</f>
        <v>0</v>
      </c>
    </row>
    <row r="139" spans="1:6" ht="22.5">
      <c r="A139" s="127" t="s">
        <v>325</v>
      </c>
      <c r="B139" s="50">
        <v>200</v>
      </c>
      <c r="C139" s="33" t="s">
        <v>344</v>
      </c>
      <c r="D139" s="32">
        <f>D141</f>
        <v>200</v>
      </c>
      <c r="E139" s="32">
        <f>E141</f>
        <v>200</v>
      </c>
      <c r="F139" s="34">
        <f t="shared" si="4"/>
        <v>0</v>
      </c>
    </row>
    <row r="140" spans="1:6" ht="12.75">
      <c r="A140" s="29" t="s">
        <v>251</v>
      </c>
      <c r="B140" s="50">
        <v>200</v>
      </c>
      <c r="C140" s="33" t="s">
        <v>299</v>
      </c>
      <c r="D140" s="32">
        <v>200</v>
      </c>
      <c r="E140" s="32">
        <f>E141</f>
        <v>200</v>
      </c>
      <c r="F140" s="34">
        <f t="shared" si="4"/>
        <v>0</v>
      </c>
    </row>
    <row r="141" spans="1:6" ht="22.5">
      <c r="A141" s="29" t="s">
        <v>59</v>
      </c>
      <c r="B141" s="50">
        <v>200</v>
      </c>
      <c r="C141" s="33" t="s">
        <v>298</v>
      </c>
      <c r="D141" s="32">
        <v>200</v>
      </c>
      <c r="E141" s="62">
        <v>200</v>
      </c>
      <c r="F141" s="34">
        <f t="shared" si="4"/>
        <v>0</v>
      </c>
    </row>
    <row r="142" spans="1:6" ht="56.25">
      <c r="A142" s="29" t="s">
        <v>91</v>
      </c>
      <c r="B142" s="50">
        <v>200</v>
      </c>
      <c r="C142" s="33" t="s">
        <v>13</v>
      </c>
      <c r="D142" s="32">
        <f>D144</f>
        <v>46900</v>
      </c>
      <c r="E142" s="32">
        <f>E144</f>
        <v>34700</v>
      </c>
      <c r="F142" s="34">
        <f t="shared" si="4"/>
        <v>12200</v>
      </c>
    </row>
    <row r="143" spans="1:6" ht="12.75">
      <c r="A143" s="29" t="s">
        <v>319</v>
      </c>
      <c r="B143" s="50">
        <v>200</v>
      </c>
      <c r="C143" s="33" t="s">
        <v>367</v>
      </c>
      <c r="D143" s="32">
        <f>D144</f>
        <v>46900</v>
      </c>
      <c r="E143" s="32">
        <f>E144</f>
        <v>34700</v>
      </c>
      <c r="F143" s="34">
        <f t="shared" si="4"/>
        <v>12200</v>
      </c>
    </row>
    <row r="144" spans="1:6" ht="12.75">
      <c r="A144" s="29" t="s">
        <v>90</v>
      </c>
      <c r="B144" s="50">
        <v>200</v>
      </c>
      <c r="C144" s="33" t="s">
        <v>209</v>
      </c>
      <c r="D144" s="32">
        <f>D146</f>
        <v>46900</v>
      </c>
      <c r="E144" s="32">
        <f>E146</f>
        <v>34700</v>
      </c>
      <c r="F144" s="34">
        <f t="shared" si="4"/>
        <v>12200</v>
      </c>
    </row>
    <row r="145" spans="1:6" ht="12.75">
      <c r="A145" s="29" t="s">
        <v>287</v>
      </c>
      <c r="B145" s="50">
        <v>200</v>
      </c>
      <c r="C145" s="33" t="s">
        <v>301</v>
      </c>
      <c r="D145" s="32">
        <f>D146</f>
        <v>46900</v>
      </c>
      <c r="E145" s="32">
        <f>E146</f>
        <v>34700</v>
      </c>
      <c r="F145" s="34">
        <f t="shared" si="4"/>
        <v>12200</v>
      </c>
    </row>
    <row r="146" spans="1:6" ht="12.75">
      <c r="A146" s="29" t="s">
        <v>92</v>
      </c>
      <c r="B146" s="50">
        <v>200</v>
      </c>
      <c r="C146" s="33" t="s">
        <v>177</v>
      </c>
      <c r="D146" s="32">
        <f>D147</f>
        <v>46900</v>
      </c>
      <c r="E146" s="32">
        <f>E147</f>
        <v>34700</v>
      </c>
      <c r="F146" s="34">
        <f t="shared" si="4"/>
        <v>12200</v>
      </c>
    </row>
    <row r="147" spans="1:6" ht="22.5">
      <c r="A147" s="29" t="s">
        <v>60</v>
      </c>
      <c r="B147" s="50">
        <v>200</v>
      </c>
      <c r="C147" s="33" t="s">
        <v>176</v>
      </c>
      <c r="D147" s="32">
        <v>46900</v>
      </c>
      <c r="E147" s="61">
        <v>34700</v>
      </c>
      <c r="F147" s="34">
        <f t="shared" si="4"/>
        <v>12200</v>
      </c>
    </row>
    <row r="148" spans="1:6" ht="45">
      <c r="A148" s="54" t="s">
        <v>503</v>
      </c>
      <c r="B148" s="50">
        <v>200</v>
      </c>
      <c r="C148" s="33" t="s">
        <v>450</v>
      </c>
      <c r="D148" s="32">
        <v>6000</v>
      </c>
      <c r="E148" s="61">
        <v>0</v>
      </c>
      <c r="F148" s="34">
        <f>D148-E148</f>
        <v>6000</v>
      </c>
    </row>
    <row r="149" spans="1:6" ht="12.75">
      <c r="A149" s="29" t="s">
        <v>259</v>
      </c>
      <c r="B149" s="50">
        <v>200</v>
      </c>
      <c r="C149" s="33" t="s">
        <v>449</v>
      </c>
      <c r="D149" s="32">
        <v>6000</v>
      </c>
      <c r="E149" s="61">
        <v>0</v>
      </c>
      <c r="F149" s="34">
        <f>D149-E149</f>
        <v>6000</v>
      </c>
    </row>
    <row r="150" spans="1:6" ht="12.75">
      <c r="A150" s="29" t="s">
        <v>83</v>
      </c>
      <c r="B150" s="50">
        <v>200</v>
      </c>
      <c r="C150" s="33" t="s">
        <v>448</v>
      </c>
      <c r="D150" s="32">
        <v>6000</v>
      </c>
      <c r="E150" s="61">
        <v>0</v>
      </c>
      <c r="F150" s="34">
        <f>D150-E150</f>
        <v>6000</v>
      </c>
    </row>
    <row r="151" spans="1:6" ht="12.75">
      <c r="A151" s="29" t="s">
        <v>57</v>
      </c>
      <c r="B151" s="50">
        <v>200</v>
      </c>
      <c r="C151" s="33" t="s">
        <v>447</v>
      </c>
      <c r="D151" s="32">
        <v>6000</v>
      </c>
      <c r="E151" s="61">
        <v>0</v>
      </c>
      <c r="F151" s="34">
        <f>D151-E151</f>
        <v>6000</v>
      </c>
    </row>
    <row r="152" spans="1:6" ht="12.75">
      <c r="A152" s="29" t="s">
        <v>84</v>
      </c>
      <c r="B152" s="50">
        <v>200</v>
      </c>
      <c r="C152" s="33" t="s">
        <v>14</v>
      </c>
      <c r="D152" s="34">
        <f>D154</f>
        <v>133300</v>
      </c>
      <c r="E152" s="34">
        <f>E154</f>
        <v>0</v>
      </c>
      <c r="F152" s="34">
        <f t="shared" si="4"/>
        <v>133300</v>
      </c>
    </row>
    <row r="153" spans="1:6" ht="12.75">
      <c r="A153" s="29" t="s">
        <v>84</v>
      </c>
      <c r="B153" s="50">
        <v>200</v>
      </c>
      <c r="C153" s="33" t="s">
        <v>307</v>
      </c>
      <c r="D153" s="34">
        <f>D157</f>
        <v>133300</v>
      </c>
      <c r="E153" s="34">
        <f>E157</f>
        <v>0</v>
      </c>
      <c r="F153" s="34">
        <f t="shared" si="4"/>
        <v>133300</v>
      </c>
    </row>
    <row r="154" spans="1:6" ht="12.75">
      <c r="A154" s="29" t="s">
        <v>85</v>
      </c>
      <c r="B154" s="50">
        <v>200</v>
      </c>
      <c r="C154" s="33" t="s">
        <v>15</v>
      </c>
      <c r="D154" s="34">
        <f>D158</f>
        <v>133300</v>
      </c>
      <c r="E154" s="34">
        <f>E158</f>
        <v>0</v>
      </c>
      <c r="F154" s="34">
        <f t="shared" si="4"/>
        <v>133300</v>
      </c>
    </row>
    <row r="155" spans="1:6" ht="12.75">
      <c r="A155" s="29" t="s">
        <v>365</v>
      </c>
      <c r="B155" s="50">
        <v>200</v>
      </c>
      <c r="C155" s="33" t="s">
        <v>368</v>
      </c>
      <c r="D155" s="34">
        <f>D156</f>
        <v>133300</v>
      </c>
      <c r="E155" s="34">
        <f>E156</f>
        <v>0</v>
      </c>
      <c r="F155" s="34">
        <f t="shared" si="4"/>
        <v>133300</v>
      </c>
    </row>
    <row r="156" spans="1:6" ht="12.75">
      <c r="A156" s="29" t="s">
        <v>178</v>
      </c>
      <c r="B156" s="50">
        <v>200</v>
      </c>
      <c r="C156" s="33" t="s">
        <v>436</v>
      </c>
      <c r="D156" s="34">
        <f>D158</f>
        <v>133300</v>
      </c>
      <c r="E156" s="34">
        <f>E158</f>
        <v>0</v>
      </c>
      <c r="F156" s="34">
        <f t="shared" si="4"/>
        <v>133300</v>
      </c>
    </row>
    <row r="157" spans="1:6" ht="12.75">
      <c r="A157" s="29" t="s">
        <v>259</v>
      </c>
      <c r="B157" s="50">
        <v>200</v>
      </c>
      <c r="C157" s="33" t="s">
        <v>435</v>
      </c>
      <c r="D157" s="34">
        <f>D158</f>
        <v>133300</v>
      </c>
      <c r="E157" s="34">
        <v>0</v>
      </c>
      <c r="F157" s="34">
        <f t="shared" si="4"/>
        <v>133300</v>
      </c>
    </row>
    <row r="158" spans="1:6" ht="12.75">
      <c r="A158" s="29" t="s">
        <v>58</v>
      </c>
      <c r="B158" s="50">
        <v>200</v>
      </c>
      <c r="C158" s="33" t="s">
        <v>434</v>
      </c>
      <c r="D158" s="34">
        <v>133300</v>
      </c>
      <c r="E158" s="32">
        <v>0</v>
      </c>
      <c r="F158" s="34">
        <f t="shared" si="4"/>
        <v>133300</v>
      </c>
    </row>
    <row r="159" spans="1:6" ht="12.75">
      <c r="A159" s="29" t="s">
        <v>84</v>
      </c>
      <c r="B159" s="50">
        <v>200</v>
      </c>
      <c r="C159" s="33" t="s">
        <v>541</v>
      </c>
      <c r="D159" s="34">
        <f aca="true" t="shared" si="5" ref="D159:E162">D160</f>
        <v>16700</v>
      </c>
      <c r="E159" s="32">
        <f t="shared" si="5"/>
        <v>16623.6</v>
      </c>
      <c r="F159" s="34">
        <f t="shared" si="4"/>
        <v>76.40000000000146</v>
      </c>
    </row>
    <row r="160" spans="1:6" ht="12.75">
      <c r="A160" s="29" t="s">
        <v>85</v>
      </c>
      <c r="B160" s="50">
        <v>200</v>
      </c>
      <c r="C160" s="33" t="s">
        <v>540</v>
      </c>
      <c r="D160" s="34">
        <f t="shared" si="5"/>
        <v>16700</v>
      </c>
      <c r="E160" s="32">
        <f t="shared" si="5"/>
        <v>16623.6</v>
      </c>
      <c r="F160" s="34">
        <f t="shared" si="4"/>
        <v>76.40000000000146</v>
      </c>
    </row>
    <row r="161" spans="1:6" ht="12.75">
      <c r="A161" s="29" t="s">
        <v>542</v>
      </c>
      <c r="B161" s="50">
        <v>200</v>
      </c>
      <c r="C161" s="33" t="s">
        <v>539</v>
      </c>
      <c r="D161" s="34">
        <f t="shared" si="5"/>
        <v>16700</v>
      </c>
      <c r="E161" s="32">
        <f t="shared" si="5"/>
        <v>16623.6</v>
      </c>
      <c r="F161" s="34">
        <f t="shared" si="4"/>
        <v>76.40000000000146</v>
      </c>
    </row>
    <row r="162" spans="1:6" ht="12.75">
      <c r="A162" s="29" t="s">
        <v>259</v>
      </c>
      <c r="B162" s="50">
        <v>200</v>
      </c>
      <c r="C162" s="33" t="s">
        <v>538</v>
      </c>
      <c r="D162" s="34">
        <f t="shared" si="5"/>
        <v>16700</v>
      </c>
      <c r="E162" s="32">
        <f t="shared" si="5"/>
        <v>16623.6</v>
      </c>
      <c r="F162" s="34">
        <f t="shared" si="4"/>
        <v>76.40000000000146</v>
      </c>
    </row>
    <row r="163" spans="1:6" ht="12.75">
      <c r="A163" s="29" t="s">
        <v>58</v>
      </c>
      <c r="B163" s="50">
        <v>200</v>
      </c>
      <c r="C163" s="33" t="s">
        <v>537</v>
      </c>
      <c r="D163" s="34">
        <v>16700</v>
      </c>
      <c r="E163" s="32">
        <v>16623.6</v>
      </c>
      <c r="F163" s="34">
        <f t="shared" si="4"/>
        <v>76.40000000000146</v>
      </c>
    </row>
    <row r="164" spans="1:6" ht="12.75">
      <c r="A164" s="29" t="s">
        <v>472</v>
      </c>
      <c r="B164" s="50">
        <v>220</v>
      </c>
      <c r="C164" s="33" t="s">
        <v>473</v>
      </c>
      <c r="D164" s="34">
        <f aca="true" t="shared" si="6" ref="D164:E169">D165</f>
        <v>8100</v>
      </c>
      <c r="E164" s="32">
        <f t="shared" si="6"/>
        <v>8000.03</v>
      </c>
      <c r="F164" s="34">
        <f t="shared" si="4"/>
        <v>99.97000000000025</v>
      </c>
    </row>
    <row r="165" spans="1:6" ht="33.75">
      <c r="A165" s="29" t="s">
        <v>474</v>
      </c>
      <c r="B165" s="50">
        <v>200</v>
      </c>
      <c r="C165" s="33" t="s">
        <v>475</v>
      </c>
      <c r="D165" s="34">
        <f t="shared" si="6"/>
        <v>8100</v>
      </c>
      <c r="E165" s="32">
        <f t="shared" si="6"/>
        <v>8000.03</v>
      </c>
      <c r="F165" s="34">
        <f t="shared" si="4"/>
        <v>99.97000000000025</v>
      </c>
    </row>
    <row r="166" spans="1:6" ht="22.5">
      <c r="A166" s="29" t="s">
        <v>477</v>
      </c>
      <c r="B166" s="50">
        <v>200</v>
      </c>
      <c r="C166" s="33" t="s">
        <v>476</v>
      </c>
      <c r="D166" s="34">
        <f t="shared" si="6"/>
        <v>8100</v>
      </c>
      <c r="E166" s="32">
        <f t="shared" si="6"/>
        <v>8000.03</v>
      </c>
      <c r="F166" s="34">
        <f t="shared" si="4"/>
        <v>99.97000000000025</v>
      </c>
    </row>
    <row r="167" spans="1:6" ht="22.5">
      <c r="A167" s="29" t="s">
        <v>478</v>
      </c>
      <c r="B167" s="50">
        <v>200</v>
      </c>
      <c r="C167" s="33" t="s">
        <v>471</v>
      </c>
      <c r="D167" s="34">
        <f t="shared" si="6"/>
        <v>8100</v>
      </c>
      <c r="E167" s="32">
        <f t="shared" si="6"/>
        <v>8000.03</v>
      </c>
      <c r="F167" s="34">
        <f>D167-E167</f>
        <v>99.97000000000025</v>
      </c>
    </row>
    <row r="168" spans="1:6" ht="12.75">
      <c r="A168" s="29" t="s">
        <v>259</v>
      </c>
      <c r="B168" s="50">
        <v>200</v>
      </c>
      <c r="C168" s="33" t="s">
        <v>470</v>
      </c>
      <c r="D168" s="34">
        <f t="shared" si="6"/>
        <v>8100</v>
      </c>
      <c r="E168" s="32">
        <f t="shared" si="6"/>
        <v>8000.03</v>
      </c>
      <c r="F168" s="34">
        <f>D168-E168</f>
        <v>99.97000000000025</v>
      </c>
    </row>
    <row r="169" spans="1:6" ht="12.75">
      <c r="A169" s="29" t="s">
        <v>83</v>
      </c>
      <c r="B169" s="50">
        <v>200</v>
      </c>
      <c r="C169" s="33" t="s">
        <v>469</v>
      </c>
      <c r="D169" s="34">
        <f t="shared" si="6"/>
        <v>8100</v>
      </c>
      <c r="E169" s="32">
        <f t="shared" si="6"/>
        <v>8000.03</v>
      </c>
      <c r="F169" s="34">
        <f>D169-E169</f>
        <v>99.97000000000025</v>
      </c>
    </row>
    <row r="170" spans="1:6" ht="12.75">
      <c r="A170" s="29" t="s">
        <v>57</v>
      </c>
      <c r="B170" s="50">
        <v>200</v>
      </c>
      <c r="C170" s="33" t="s">
        <v>468</v>
      </c>
      <c r="D170" s="34">
        <v>8100</v>
      </c>
      <c r="E170" s="32">
        <v>8000.03</v>
      </c>
      <c r="F170" s="34">
        <f>D170-E170</f>
        <v>99.97000000000025</v>
      </c>
    </row>
    <row r="171" spans="1:6" ht="12.75">
      <c r="A171" s="35" t="s">
        <v>20</v>
      </c>
      <c r="B171" s="50">
        <v>200</v>
      </c>
      <c r="C171" s="31" t="s">
        <v>16</v>
      </c>
      <c r="D171" s="32">
        <f>D172</f>
        <v>149300</v>
      </c>
      <c r="E171" s="32">
        <f>E172</f>
        <v>75715.91</v>
      </c>
      <c r="F171" s="34">
        <f t="shared" si="4"/>
        <v>73584.09</v>
      </c>
    </row>
    <row r="172" spans="1:6" ht="22.5">
      <c r="A172" s="29" t="s">
        <v>86</v>
      </c>
      <c r="B172" s="50">
        <v>200</v>
      </c>
      <c r="C172" s="33" t="s">
        <v>17</v>
      </c>
      <c r="D172" s="34">
        <f>D174</f>
        <v>149300</v>
      </c>
      <c r="E172" s="34">
        <f>E174</f>
        <v>75715.91</v>
      </c>
      <c r="F172" s="34">
        <f t="shared" si="4"/>
        <v>73584.09</v>
      </c>
    </row>
    <row r="173" spans="1:6" ht="22.5">
      <c r="A173" s="29" t="s">
        <v>339</v>
      </c>
      <c r="B173" s="50">
        <v>200</v>
      </c>
      <c r="C173" s="33" t="s">
        <v>340</v>
      </c>
      <c r="D173" s="34">
        <f>D174</f>
        <v>149300</v>
      </c>
      <c r="E173" s="34">
        <f>E174</f>
        <v>75715.91</v>
      </c>
      <c r="F173" s="34">
        <f t="shared" si="4"/>
        <v>73584.09</v>
      </c>
    </row>
    <row r="174" spans="1:6" ht="33.75">
      <c r="A174" s="29" t="s">
        <v>87</v>
      </c>
      <c r="B174" s="50">
        <v>200</v>
      </c>
      <c r="C174" s="33" t="s">
        <v>18</v>
      </c>
      <c r="D174" s="10">
        <f>D175+D182</f>
        <v>149300</v>
      </c>
      <c r="E174" s="10">
        <f>E175+E182</f>
        <v>75715.91</v>
      </c>
      <c r="F174" s="10">
        <f>F175+F182</f>
        <v>73584.09</v>
      </c>
    </row>
    <row r="175" spans="1:6" ht="78.75">
      <c r="A175" s="29" t="s">
        <v>355</v>
      </c>
      <c r="B175" s="50">
        <v>200</v>
      </c>
      <c r="C175" s="33" t="s">
        <v>370</v>
      </c>
      <c r="D175" s="10">
        <f>D176</f>
        <v>146300</v>
      </c>
      <c r="E175" s="10">
        <f>E176</f>
        <v>75715.91</v>
      </c>
      <c r="F175" s="34">
        <f t="shared" si="4"/>
        <v>70584.09</v>
      </c>
    </row>
    <row r="176" spans="1:6" ht="32.25" customHeight="1">
      <c r="A176" s="29" t="s">
        <v>356</v>
      </c>
      <c r="B176" s="50">
        <v>200</v>
      </c>
      <c r="C176" s="33" t="s">
        <v>369</v>
      </c>
      <c r="D176" s="10">
        <f>D177</f>
        <v>146300</v>
      </c>
      <c r="E176" s="10">
        <f>E177</f>
        <v>75715.91</v>
      </c>
      <c r="F176" s="34">
        <f t="shared" si="4"/>
        <v>70584.09</v>
      </c>
    </row>
    <row r="177" spans="1:6" ht="12.75">
      <c r="A177" s="29" t="s">
        <v>210</v>
      </c>
      <c r="B177" s="50">
        <v>200</v>
      </c>
      <c r="C177" s="33" t="s">
        <v>211</v>
      </c>
      <c r="D177" s="10">
        <f>D179</f>
        <v>146300</v>
      </c>
      <c r="E177" s="10">
        <f>E179</f>
        <v>75715.91</v>
      </c>
      <c r="F177" s="34">
        <f t="shared" si="4"/>
        <v>70584.09</v>
      </c>
    </row>
    <row r="178" spans="1:6" ht="12.75">
      <c r="A178" s="29" t="s">
        <v>259</v>
      </c>
      <c r="B178" s="50">
        <v>200</v>
      </c>
      <c r="C178" s="33" t="s">
        <v>302</v>
      </c>
      <c r="D178" s="10">
        <f>D179</f>
        <v>146300</v>
      </c>
      <c r="E178" s="10">
        <f>E179</f>
        <v>75715.91</v>
      </c>
      <c r="F178" s="34">
        <f t="shared" si="4"/>
        <v>70584.09</v>
      </c>
    </row>
    <row r="179" spans="1:6" ht="22.5">
      <c r="A179" s="29" t="s">
        <v>80</v>
      </c>
      <c r="B179" s="50">
        <v>200</v>
      </c>
      <c r="C179" s="33" t="s">
        <v>212</v>
      </c>
      <c r="D179" s="10">
        <f>D181+D180</f>
        <v>146300</v>
      </c>
      <c r="E179" s="10">
        <f>E181+E180</f>
        <v>75715.91</v>
      </c>
      <c r="F179" s="34">
        <f t="shared" si="4"/>
        <v>70584.09</v>
      </c>
    </row>
    <row r="180" spans="1:6" ht="12.75">
      <c r="A180" s="29" t="s">
        <v>50</v>
      </c>
      <c r="B180" s="50">
        <v>200</v>
      </c>
      <c r="C180" s="33" t="s">
        <v>181</v>
      </c>
      <c r="D180" s="10">
        <v>113300</v>
      </c>
      <c r="E180" s="10">
        <v>58849.38</v>
      </c>
      <c r="F180" s="34">
        <f t="shared" si="4"/>
        <v>54450.62</v>
      </c>
    </row>
    <row r="181" spans="1:6" ht="12.75">
      <c r="A181" s="29" t="s">
        <v>52</v>
      </c>
      <c r="B181" s="50">
        <v>200</v>
      </c>
      <c r="C181" s="33" t="s">
        <v>180</v>
      </c>
      <c r="D181" s="32">
        <v>33000</v>
      </c>
      <c r="E181" s="74">
        <v>16866.53</v>
      </c>
      <c r="F181" s="34">
        <f t="shared" si="4"/>
        <v>16133.470000000001</v>
      </c>
    </row>
    <row r="182" spans="1:6" ht="22.5">
      <c r="A182" s="29" t="s">
        <v>361</v>
      </c>
      <c r="B182" s="50">
        <v>200</v>
      </c>
      <c r="C182" s="33" t="s">
        <v>372</v>
      </c>
      <c r="D182" s="32">
        <f>D183</f>
        <v>3000</v>
      </c>
      <c r="E182" s="32">
        <f>E183</f>
        <v>0</v>
      </c>
      <c r="F182" s="34">
        <f t="shared" si="4"/>
        <v>3000</v>
      </c>
    </row>
    <row r="183" spans="1:6" ht="22.5">
      <c r="A183" s="29" t="s">
        <v>360</v>
      </c>
      <c r="B183" s="50">
        <v>200</v>
      </c>
      <c r="C183" s="33" t="s">
        <v>371</v>
      </c>
      <c r="D183" s="32">
        <f>D184</f>
        <v>3000</v>
      </c>
      <c r="E183" s="32">
        <f>E184</f>
        <v>0</v>
      </c>
      <c r="F183" s="34">
        <f t="shared" si="4"/>
        <v>3000</v>
      </c>
    </row>
    <row r="184" spans="1:6" ht="22.5">
      <c r="A184" s="29" t="s">
        <v>157</v>
      </c>
      <c r="B184" s="50">
        <v>200</v>
      </c>
      <c r="C184" s="33" t="s">
        <v>213</v>
      </c>
      <c r="D184" s="32">
        <f>D186</f>
        <v>3000</v>
      </c>
      <c r="E184" s="32">
        <f>E186</f>
        <v>0</v>
      </c>
      <c r="F184" s="34">
        <f t="shared" si="4"/>
        <v>3000</v>
      </c>
    </row>
    <row r="185" spans="1:6" ht="12.75">
      <c r="A185" s="29" t="s">
        <v>251</v>
      </c>
      <c r="B185" s="50">
        <v>200</v>
      </c>
      <c r="C185" s="33" t="s">
        <v>303</v>
      </c>
      <c r="D185" s="32">
        <f>D186</f>
        <v>3000</v>
      </c>
      <c r="E185" s="32">
        <f>E186</f>
        <v>0</v>
      </c>
      <c r="F185" s="34">
        <f t="shared" si="4"/>
        <v>3000</v>
      </c>
    </row>
    <row r="186" spans="1:6" ht="22.5">
      <c r="A186" s="29" t="s">
        <v>59</v>
      </c>
      <c r="B186" s="50">
        <v>200</v>
      </c>
      <c r="C186" s="33" t="s">
        <v>179</v>
      </c>
      <c r="D186" s="32">
        <v>3000</v>
      </c>
      <c r="E186" s="62">
        <v>0</v>
      </c>
      <c r="F186" s="34">
        <f t="shared" si="4"/>
        <v>3000</v>
      </c>
    </row>
    <row r="187" spans="1:6" ht="22.5">
      <c r="A187" s="29" t="s">
        <v>238</v>
      </c>
      <c r="B187" s="50">
        <v>200</v>
      </c>
      <c r="C187" s="33" t="s">
        <v>203</v>
      </c>
      <c r="D187" s="34">
        <f>D188</f>
        <v>184500</v>
      </c>
      <c r="E187" s="34">
        <f>E188</f>
        <v>68366.02</v>
      </c>
      <c r="F187" s="34">
        <f t="shared" si="4"/>
        <v>116133.98</v>
      </c>
    </row>
    <row r="188" spans="1:6" ht="45">
      <c r="A188" s="29" t="s">
        <v>248</v>
      </c>
      <c r="B188" s="50">
        <v>200</v>
      </c>
      <c r="C188" s="33" t="s">
        <v>202</v>
      </c>
      <c r="D188" s="34">
        <f>D190+D197+D208</f>
        <v>184500</v>
      </c>
      <c r="E188" s="34">
        <f>E190+E197</f>
        <v>68366.02</v>
      </c>
      <c r="F188" s="34">
        <f t="shared" si="4"/>
        <v>116133.98</v>
      </c>
    </row>
    <row r="189" spans="1:6" ht="12.75">
      <c r="A189" s="29" t="s">
        <v>319</v>
      </c>
      <c r="B189" s="50">
        <v>200</v>
      </c>
      <c r="C189" s="33" t="s">
        <v>346</v>
      </c>
      <c r="D189" s="34">
        <f>D190</f>
        <v>80200</v>
      </c>
      <c r="E189" s="34">
        <f>E190</f>
        <v>60100</v>
      </c>
      <c r="F189" s="34">
        <f t="shared" si="4"/>
        <v>20100</v>
      </c>
    </row>
    <row r="190" spans="1:6" ht="56.25">
      <c r="A190" s="29" t="s">
        <v>91</v>
      </c>
      <c r="B190" s="50">
        <v>200</v>
      </c>
      <c r="C190" s="33" t="s">
        <v>12</v>
      </c>
      <c r="D190" s="34">
        <f>D192</f>
        <v>80200</v>
      </c>
      <c r="E190" s="34">
        <f>E192</f>
        <v>60100</v>
      </c>
      <c r="F190" s="34">
        <f t="shared" si="4"/>
        <v>20100</v>
      </c>
    </row>
    <row r="191" spans="1:6" ht="12.75">
      <c r="A191" s="29" t="s">
        <v>319</v>
      </c>
      <c r="B191" s="50">
        <v>200</v>
      </c>
      <c r="C191" s="33" t="s">
        <v>373</v>
      </c>
      <c r="D191" s="34">
        <f>D192</f>
        <v>80200</v>
      </c>
      <c r="E191" s="34">
        <f>E192</f>
        <v>60100</v>
      </c>
      <c r="F191" s="34">
        <f t="shared" si="4"/>
        <v>20100</v>
      </c>
    </row>
    <row r="192" spans="1:6" ht="12.75">
      <c r="A192" s="29" t="s">
        <v>90</v>
      </c>
      <c r="B192" s="50">
        <v>200</v>
      </c>
      <c r="C192" s="33" t="s">
        <v>237</v>
      </c>
      <c r="D192" s="34">
        <f>D194</f>
        <v>80200</v>
      </c>
      <c r="E192" s="34">
        <f>E194</f>
        <v>60100</v>
      </c>
      <c r="F192" s="34">
        <f t="shared" si="4"/>
        <v>20100</v>
      </c>
    </row>
    <row r="193" spans="1:6" ht="12.75">
      <c r="A193" s="29" t="s">
        <v>259</v>
      </c>
      <c r="B193" s="50">
        <v>200</v>
      </c>
      <c r="C193" s="33" t="s">
        <v>304</v>
      </c>
      <c r="D193" s="34">
        <f>D194</f>
        <v>80200</v>
      </c>
      <c r="E193" s="34">
        <f>E194</f>
        <v>60100</v>
      </c>
      <c r="F193" s="34">
        <f t="shared" si="4"/>
        <v>20100</v>
      </c>
    </row>
    <row r="194" spans="1:6" ht="12.75">
      <c r="A194" s="29" t="s">
        <v>92</v>
      </c>
      <c r="B194" s="50">
        <v>200</v>
      </c>
      <c r="C194" s="33" t="s">
        <v>201</v>
      </c>
      <c r="D194" s="32">
        <f>D195</f>
        <v>80200</v>
      </c>
      <c r="E194" s="32">
        <f>E195</f>
        <v>60100</v>
      </c>
      <c r="F194" s="34">
        <f t="shared" si="4"/>
        <v>20100</v>
      </c>
    </row>
    <row r="195" spans="1:6" ht="22.5">
      <c r="A195" s="72" t="s">
        <v>60</v>
      </c>
      <c r="B195" s="50">
        <v>200</v>
      </c>
      <c r="C195" s="73" t="s">
        <v>200</v>
      </c>
      <c r="D195" s="18">
        <v>80200</v>
      </c>
      <c r="E195" s="75">
        <v>60100</v>
      </c>
      <c r="F195" s="34">
        <f t="shared" si="4"/>
        <v>20100</v>
      </c>
    </row>
    <row r="196" spans="1:6" ht="22.5">
      <c r="A196" s="29" t="s">
        <v>311</v>
      </c>
      <c r="B196" s="50">
        <v>200</v>
      </c>
      <c r="C196" s="33" t="s">
        <v>328</v>
      </c>
      <c r="D196" s="32">
        <f>D197</f>
        <v>102800</v>
      </c>
      <c r="E196" s="32">
        <f>E197</f>
        <v>8266.02</v>
      </c>
      <c r="F196" s="34">
        <f t="shared" si="4"/>
        <v>94533.98</v>
      </c>
    </row>
    <row r="197" spans="1:6" ht="67.5">
      <c r="A197" s="54" t="s">
        <v>501</v>
      </c>
      <c r="B197" s="50">
        <v>200</v>
      </c>
      <c r="C197" s="33" t="s">
        <v>11</v>
      </c>
      <c r="D197" s="32">
        <f>D200</f>
        <v>102800</v>
      </c>
      <c r="E197" s="32">
        <f>E200</f>
        <v>8266.02</v>
      </c>
      <c r="F197" s="34">
        <f t="shared" si="4"/>
        <v>94533.98</v>
      </c>
    </row>
    <row r="198" spans="1:6" ht="22.5">
      <c r="A198" s="29" t="s">
        <v>361</v>
      </c>
      <c r="B198" s="50">
        <v>200</v>
      </c>
      <c r="C198" s="33" t="s">
        <v>375</v>
      </c>
      <c r="D198" s="32">
        <f>D199</f>
        <v>102800</v>
      </c>
      <c r="E198" s="32">
        <f>E199</f>
        <v>8266.02</v>
      </c>
      <c r="F198" s="34">
        <f t="shared" si="4"/>
        <v>94533.98</v>
      </c>
    </row>
    <row r="199" spans="1:6" ht="22.5">
      <c r="A199" s="29" t="s">
        <v>360</v>
      </c>
      <c r="B199" s="50">
        <v>200</v>
      </c>
      <c r="C199" s="33" t="s">
        <v>374</v>
      </c>
      <c r="D199" s="32">
        <f>D200</f>
        <v>102800</v>
      </c>
      <c r="E199" s="32">
        <f>E200</f>
        <v>8266.02</v>
      </c>
      <c r="F199" s="34">
        <f t="shared" si="4"/>
        <v>94533.98</v>
      </c>
    </row>
    <row r="200" spans="1:6" ht="22.5">
      <c r="A200" s="29" t="s">
        <v>184</v>
      </c>
      <c r="B200" s="50">
        <v>200</v>
      </c>
      <c r="C200" s="33" t="s">
        <v>236</v>
      </c>
      <c r="D200" s="32">
        <f>D202+D205</f>
        <v>102800</v>
      </c>
      <c r="E200" s="32">
        <f>E202+E205</f>
        <v>8266.02</v>
      </c>
      <c r="F200" s="34">
        <f t="shared" si="4"/>
        <v>94533.98</v>
      </c>
    </row>
    <row r="201" spans="1:6" ht="12.75">
      <c r="A201" s="29" t="s">
        <v>259</v>
      </c>
      <c r="B201" s="50">
        <v>200</v>
      </c>
      <c r="C201" s="33" t="s">
        <v>282</v>
      </c>
      <c r="D201" s="32">
        <f>D202</f>
        <v>14300</v>
      </c>
      <c r="E201" s="32">
        <f>E202</f>
        <v>8266.02</v>
      </c>
      <c r="F201" s="34">
        <f t="shared" si="4"/>
        <v>6033.98</v>
      </c>
    </row>
    <row r="202" spans="1:6" ht="12.75">
      <c r="A202" s="29" t="s">
        <v>83</v>
      </c>
      <c r="B202" s="50">
        <v>200</v>
      </c>
      <c r="C202" s="33" t="s">
        <v>199</v>
      </c>
      <c r="D202" s="32">
        <f>D203+D204</f>
        <v>14300</v>
      </c>
      <c r="E202" s="32">
        <f>E203+E204</f>
        <v>8266.02</v>
      </c>
      <c r="F202" s="34">
        <f t="shared" si="4"/>
        <v>6033.98</v>
      </c>
    </row>
    <row r="203" spans="1:6" ht="12.75">
      <c r="A203" s="29" t="s">
        <v>56</v>
      </c>
      <c r="B203" s="50">
        <v>200</v>
      </c>
      <c r="C203" s="33" t="s">
        <v>198</v>
      </c>
      <c r="D203" s="32">
        <v>12000</v>
      </c>
      <c r="E203" s="61">
        <v>6000</v>
      </c>
      <c r="F203" s="34">
        <f t="shared" si="4"/>
        <v>6000</v>
      </c>
    </row>
    <row r="204" spans="1:6" ht="12.75">
      <c r="A204" s="29" t="s">
        <v>57</v>
      </c>
      <c r="B204" s="50">
        <v>200</v>
      </c>
      <c r="C204" s="33" t="s">
        <v>197</v>
      </c>
      <c r="D204" s="32">
        <v>2300</v>
      </c>
      <c r="E204" s="61">
        <v>2266.02</v>
      </c>
      <c r="F204" s="34">
        <f t="shared" si="4"/>
        <v>33.98000000000002</v>
      </c>
    </row>
    <row r="205" spans="1:6" ht="12.75">
      <c r="A205" s="29" t="s">
        <v>251</v>
      </c>
      <c r="B205" s="50">
        <v>200</v>
      </c>
      <c r="C205" s="33" t="s">
        <v>305</v>
      </c>
      <c r="D205" s="32">
        <f>D206+D207</f>
        <v>88500</v>
      </c>
      <c r="E205" s="61">
        <f>E207+E206</f>
        <v>0</v>
      </c>
      <c r="F205" s="34">
        <f t="shared" si="4"/>
        <v>88500</v>
      </c>
    </row>
    <row r="206" spans="1:6" ht="12.75">
      <c r="A206" s="72" t="s">
        <v>253</v>
      </c>
      <c r="B206" s="50">
        <v>200</v>
      </c>
      <c r="C206" s="73" t="s">
        <v>348</v>
      </c>
      <c r="D206" s="18">
        <v>60000</v>
      </c>
      <c r="E206" s="75">
        <v>0</v>
      </c>
      <c r="F206" s="34">
        <f t="shared" si="4"/>
        <v>60000</v>
      </c>
    </row>
    <row r="207" spans="1:6" ht="22.5">
      <c r="A207" s="29" t="s">
        <v>59</v>
      </c>
      <c r="B207" s="50">
        <v>200</v>
      </c>
      <c r="C207" s="33" t="s">
        <v>196</v>
      </c>
      <c r="D207" s="32">
        <v>28500</v>
      </c>
      <c r="E207" s="61">
        <v>0</v>
      </c>
      <c r="F207" s="34">
        <f t="shared" si="4"/>
        <v>28500</v>
      </c>
    </row>
    <row r="208" spans="1:6" ht="45">
      <c r="A208" s="54" t="s">
        <v>480</v>
      </c>
      <c r="B208" s="50">
        <v>200</v>
      </c>
      <c r="C208" s="33" t="s">
        <v>440</v>
      </c>
      <c r="D208" s="32">
        <f aca="true" t="shared" si="7" ref="D208:F212">D209</f>
        <v>1500</v>
      </c>
      <c r="E208" s="61">
        <f t="shared" si="7"/>
        <v>0</v>
      </c>
      <c r="F208" s="34">
        <f t="shared" si="7"/>
        <v>1500</v>
      </c>
    </row>
    <row r="209" spans="1:6" ht="22.5">
      <c r="A209" s="29" t="s">
        <v>361</v>
      </c>
      <c r="B209" s="50">
        <v>200</v>
      </c>
      <c r="C209" s="33" t="s">
        <v>441</v>
      </c>
      <c r="D209" s="32">
        <f t="shared" si="7"/>
        <v>1500</v>
      </c>
      <c r="E209" s="61">
        <f t="shared" si="7"/>
        <v>0</v>
      </c>
      <c r="F209" s="34">
        <f t="shared" si="7"/>
        <v>1500</v>
      </c>
    </row>
    <row r="210" spans="1:6" ht="22.5">
      <c r="A210" s="29" t="s">
        <v>361</v>
      </c>
      <c r="B210" s="50">
        <v>200</v>
      </c>
      <c r="C210" s="33" t="s">
        <v>442</v>
      </c>
      <c r="D210" s="32">
        <f t="shared" si="7"/>
        <v>1500</v>
      </c>
      <c r="E210" s="61">
        <f t="shared" si="7"/>
        <v>0</v>
      </c>
      <c r="F210" s="34">
        <f t="shared" si="7"/>
        <v>1500</v>
      </c>
    </row>
    <row r="211" spans="1:6" ht="22.5">
      <c r="A211" s="29" t="s">
        <v>184</v>
      </c>
      <c r="B211" s="50">
        <v>200</v>
      </c>
      <c r="C211" s="33" t="s">
        <v>443</v>
      </c>
      <c r="D211" s="32">
        <f t="shared" si="7"/>
        <v>1500</v>
      </c>
      <c r="E211" s="61">
        <f t="shared" si="7"/>
        <v>0</v>
      </c>
      <c r="F211" s="34">
        <f t="shared" si="7"/>
        <v>1500</v>
      </c>
    </row>
    <row r="212" spans="1:6" ht="12.75">
      <c r="A212" s="29" t="s">
        <v>259</v>
      </c>
      <c r="B212" s="50">
        <v>200</v>
      </c>
      <c r="C212" s="33" t="s">
        <v>444</v>
      </c>
      <c r="D212" s="32">
        <f t="shared" si="7"/>
        <v>1500</v>
      </c>
      <c r="E212" s="61">
        <f t="shared" si="7"/>
        <v>0</v>
      </c>
      <c r="F212" s="34">
        <f t="shared" si="7"/>
        <v>1500</v>
      </c>
    </row>
    <row r="213" spans="1:6" ht="12.75">
      <c r="A213" s="29" t="s">
        <v>83</v>
      </c>
      <c r="B213" s="50">
        <v>200</v>
      </c>
      <c r="C213" s="33" t="s">
        <v>445</v>
      </c>
      <c r="D213" s="32">
        <f>D214</f>
        <v>1500</v>
      </c>
      <c r="E213" s="61">
        <f>E214</f>
        <v>0</v>
      </c>
      <c r="F213" s="34">
        <f t="shared" si="4"/>
        <v>1500</v>
      </c>
    </row>
    <row r="214" spans="1:6" ht="12.75">
      <c r="A214" s="29" t="s">
        <v>57</v>
      </c>
      <c r="B214" s="50">
        <v>200</v>
      </c>
      <c r="C214" s="33" t="s">
        <v>446</v>
      </c>
      <c r="D214" s="32">
        <v>1500</v>
      </c>
      <c r="E214" s="61">
        <v>0</v>
      </c>
      <c r="F214" s="34">
        <f aca="true" t="shared" si="8" ref="F214:F284">D214-E214</f>
        <v>1500</v>
      </c>
    </row>
    <row r="215" spans="1:6" ht="12.75">
      <c r="A215" s="29" t="s">
        <v>255</v>
      </c>
      <c r="B215" s="50">
        <v>200</v>
      </c>
      <c r="C215" s="33" t="s">
        <v>260</v>
      </c>
      <c r="D215" s="32">
        <f>D224+D216</f>
        <v>1067800</v>
      </c>
      <c r="E215" s="32">
        <f>E224+E216</f>
        <v>461775.82</v>
      </c>
      <c r="F215" s="34">
        <f t="shared" si="8"/>
        <v>606024.1799999999</v>
      </c>
    </row>
    <row r="216" spans="1:6" ht="12.75">
      <c r="A216" s="29" t="s">
        <v>349</v>
      </c>
      <c r="B216" s="50">
        <v>200</v>
      </c>
      <c r="C216" s="33" t="s">
        <v>350</v>
      </c>
      <c r="D216" s="32">
        <f aca="true" t="shared" si="9" ref="D216:E222">D217</f>
        <v>108400</v>
      </c>
      <c r="E216" s="32">
        <f t="shared" si="9"/>
        <v>0</v>
      </c>
      <c r="F216" s="34">
        <f t="shared" si="8"/>
        <v>108400</v>
      </c>
    </row>
    <row r="217" spans="1:6" ht="45">
      <c r="A217" s="54" t="s">
        <v>409</v>
      </c>
      <c r="B217" s="50">
        <v>200</v>
      </c>
      <c r="C217" s="33" t="s">
        <v>408</v>
      </c>
      <c r="D217" s="32">
        <f>D220</f>
        <v>108400</v>
      </c>
      <c r="E217" s="32">
        <f>E220</f>
        <v>0</v>
      </c>
      <c r="F217" s="34">
        <f t="shared" si="8"/>
        <v>108400</v>
      </c>
    </row>
    <row r="218" spans="1:6" ht="22.5">
      <c r="A218" s="29" t="s">
        <v>361</v>
      </c>
      <c r="B218" s="50">
        <v>200</v>
      </c>
      <c r="C218" s="33" t="s">
        <v>410</v>
      </c>
      <c r="D218" s="32">
        <f>D219</f>
        <v>108400</v>
      </c>
      <c r="E218" s="32">
        <f>E219</f>
        <v>0</v>
      </c>
      <c r="F218" s="34">
        <f t="shared" si="8"/>
        <v>108400</v>
      </c>
    </row>
    <row r="219" spans="1:6" ht="22.5">
      <c r="A219" s="29" t="s">
        <v>360</v>
      </c>
      <c r="B219" s="50">
        <v>200</v>
      </c>
      <c r="C219" s="33" t="s">
        <v>411</v>
      </c>
      <c r="D219" s="32">
        <f>D220</f>
        <v>108400</v>
      </c>
      <c r="E219" s="32">
        <f>E220</f>
        <v>0</v>
      </c>
      <c r="F219" s="34">
        <f t="shared" si="8"/>
        <v>108400</v>
      </c>
    </row>
    <row r="220" spans="1:6" ht="22.5">
      <c r="A220" s="29" t="s">
        <v>184</v>
      </c>
      <c r="B220" s="50">
        <v>200</v>
      </c>
      <c r="C220" s="33" t="s">
        <v>412</v>
      </c>
      <c r="D220" s="32">
        <f t="shared" si="9"/>
        <v>108400</v>
      </c>
      <c r="E220" s="32">
        <f t="shared" si="9"/>
        <v>0</v>
      </c>
      <c r="F220" s="34">
        <f t="shared" si="8"/>
        <v>108400</v>
      </c>
    </row>
    <row r="221" spans="1:6" ht="12.75">
      <c r="A221" s="29" t="s">
        <v>259</v>
      </c>
      <c r="B221" s="50">
        <v>200</v>
      </c>
      <c r="C221" s="33" t="s">
        <v>413</v>
      </c>
      <c r="D221" s="32">
        <f t="shared" si="9"/>
        <v>108400</v>
      </c>
      <c r="E221" s="32">
        <f t="shared" si="9"/>
        <v>0</v>
      </c>
      <c r="F221" s="34">
        <f t="shared" si="8"/>
        <v>108400</v>
      </c>
    </row>
    <row r="222" spans="1:6" ht="12.75">
      <c r="A222" s="29" t="s">
        <v>83</v>
      </c>
      <c r="B222" s="50">
        <v>200</v>
      </c>
      <c r="C222" s="33" t="s">
        <v>414</v>
      </c>
      <c r="D222" s="32">
        <f t="shared" si="9"/>
        <v>108400</v>
      </c>
      <c r="E222" s="32">
        <f t="shared" si="9"/>
        <v>0</v>
      </c>
      <c r="F222" s="34">
        <f t="shared" si="8"/>
        <v>108400</v>
      </c>
    </row>
    <row r="223" spans="1:6" ht="12.75">
      <c r="A223" s="29" t="s">
        <v>57</v>
      </c>
      <c r="B223" s="50">
        <v>200</v>
      </c>
      <c r="C223" s="33" t="s">
        <v>415</v>
      </c>
      <c r="D223" s="32">
        <v>108400</v>
      </c>
      <c r="E223" s="32">
        <v>0</v>
      </c>
      <c r="F223" s="34">
        <f t="shared" si="8"/>
        <v>108400</v>
      </c>
    </row>
    <row r="224" spans="1:6" ht="12.75">
      <c r="A224" s="29" t="s">
        <v>256</v>
      </c>
      <c r="B224" s="50">
        <v>200</v>
      </c>
      <c r="C224" s="33" t="s">
        <v>261</v>
      </c>
      <c r="D224" s="32">
        <f>D225+D234</f>
        <v>959400</v>
      </c>
      <c r="E224" s="32">
        <f>E225+E234</f>
        <v>461775.82</v>
      </c>
      <c r="F224" s="34">
        <f t="shared" si="8"/>
        <v>497624.18</v>
      </c>
    </row>
    <row r="225" spans="1:6" ht="12.75">
      <c r="A225" s="29" t="s">
        <v>257</v>
      </c>
      <c r="B225" s="50">
        <v>200</v>
      </c>
      <c r="C225" s="33" t="s">
        <v>262</v>
      </c>
      <c r="D225" s="32">
        <f>D226</f>
        <v>159400</v>
      </c>
      <c r="E225" s="32">
        <f>E226</f>
        <v>159200</v>
      </c>
      <c r="F225" s="34">
        <f t="shared" si="8"/>
        <v>200</v>
      </c>
    </row>
    <row r="226" spans="1:6" ht="56.25">
      <c r="A226" s="54" t="s">
        <v>258</v>
      </c>
      <c r="B226" s="50">
        <v>200</v>
      </c>
      <c r="C226" s="33" t="s">
        <v>263</v>
      </c>
      <c r="D226" s="32">
        <f>D229</f>
        <v>159400</v>
      </c>
      <c r="E226" s="32">
        <f>E229</f>
        <v>159200</v>
      </c>
      <c r="F226" s="34">
        <f t="shared" si="8"/>
        <v>200</v>
      </c>
    </row>
    <row r="227" spans="1:6" ht="22.5">
      <c r="A227" s="29" t="s">
        <v>361</v>
      </c>
      <c r="B227" s="50">
        <v>200</v>
      </c>
      <c r="C227" s="33" t="s">
        <v>377</v>
      </c>
      <c r="D227" s="32">
        <f>D228</f>
        <v>159400</v>
      </c>
      <c r="E227" s="32">
        <f>E228</f>
        <v>159200</v>
      </c>
      <c r="F227" s="34">
        <f t="shared" si="8"/>
        <v>200</v>
      </c>
    </row>
    <row r="228" spans="1:6" ht="22.5">
      <c r="A228" s="29" t="s">
        <v>360</v>
      </c>
      <c r="B228" s="50">
        <v>200</v>
      </c>
      <c r="C228" s="33" t="s">
        <v>376</v>
      </c>
      <c r="D228" s="32">
        <f>D229</f>
        <v>159400</v>
      </c>
      <c r="E228" s="32">
        <f>E229</f>
        <v>159200</v>
      </c>
      <c r="F228" s="34">
        <f t="shared" si="8"/>
        <v>200</v>
      </c>
    </row>
    <row r="229" spans="1:6" ht="22.5">
      <c r="A229" s="29" t="s">
        <v>243</v>
      </c>
      <c r="B229" s="50">
        <v>200</v>
      </c>
      <c r="C229" s="33" t="s">
        <v>264</v>
      </c>
      <c r="D229" s="32">
        <f aca="true" t="shared" si="10" ref="D229:E231">D230</f>
        <v>159400</v>
      </c>
      <c r="E229" s="32">
        <f t="shared" si="10"/>
        <v>159200</v>
      </c>
      <c r="F229" s="34">
        <f t="shared" si="8"/>
        <v>200</v>
      </c>
    </row>
    <row r="230" spans="1:6" ht="12.75">
      <c r="A230" s="29" t="s">
        <v>259</v>
      </c>
      <c r="B230" s="50">
        <v>200</v>
      </c>
      <c r="C230" s="33" t="s">
        <v>265</v>
      </c>
      <c r="D230" s="32">
        <f t="shared" si="10"/>
        <v>159400</v>
      </c>
      <c r="E230" s="32">
        <f t="shared" si="10"/>
        <v>159200</v>
      </c>
      <c r="F230" s="34">
        <f t="shared" si="8"/>
        <v>200</v>
      </c>
    </row>
    <row r="231" spans="1:6" ht="12.75">
      <c r="A231" s="29" t="s">
        <v>83</v>
      </c>
      <c r="B231" s="50">
        <v>200</v>
      </c>
      <c r="C231" s="33" t="s">
        <v>266</v>
      </c>
      <c r="D231" s="32">
        <f t="shared" si="10"/>
        <v>159400</v>
      </c>
      <c r="E231" s="32">
        <f t="shared" si="10"/>
        <v>159200</v>
      </c>
      <c r="F231" s="34">
        <f t="shared" si="8"/>
        <v>200</v>
      </c>
    </row>
    <row r="232" spans="1:6" ht="12.75">
      <c r="A232" s="29" t="s">
        <v>56</v>
      </c>
      <c r="B232" s="50">
        <v>200</v>
      </c>
      <c r="C232" s="33" t="s">
        <v>267</v>
      </c>
      <c r="D232" s="32">
        <v>159400</v>
      </c>
      <c r="E232" s="61">
        <v>159200</v>
      </c>
      <c r="F232" s="34">
        <f t="shared" si="8"/>
        <v>200</v>
      </c>
    </row>
    <row r="233" spans="1:6" ht="22.5">
      <c r="A233" s="29" t="s">
        <v>311</v>
      </c>
      <c r="B233" s="50">
        <v>200</v>
      </c>
      <c r="C233" s="33" t="s">
        <v>312</v>
      </c>
      <c r="D233" s="32">
        <f>D234</f>
        <v>800000</v>
      </c>
      <c r="E233" s="32">
        <f>E234</f>
        <v>302575.82</v>
      </c>
      <c r="F233" s="34">
        <f t="shared" si="8"/>
        <v>497424.18</v>
      </c>
    </row>
    <row r="234" spans="1:6" ht="45">
      <c r="A234" s="54" t="s">
        <v>481</v>
      </c>
      <c r="B234" s="50">
        <v>200</v>
      </c>
      <c r="C234" s="33" t="s">
        <v>310</v>
      </c>
      <c r="D234" s="32">
        <f>D235</f>
        <v>800000</v>
      </c>
      <c r="E234" s="32">
        <f>E235</f>
        <v>302575.82</v>
      </c>
      <c r="F234" s="34">
        <f t="shared" si="8"/>
        <v>497424.18</v>
      </c>
    </row>
    <row r="235" spans="1:6" ht="45">
      <c r="A235" s="29" t="s">
        <v>481</v>
      </c>
      <c r="B235" s="50">
        <v>200</v>
      </c>
      <c r="C235" s="33" t="s">
        <v>274</v>
      </c>
      <c r="D235" s="32">
        <f>D238</f>
        <v>800000</v>
      </c>
      <c r="E235" s="32">
        <f>E238</f>
        <v>302575.82</v>
      </c>
      <c r="F235" s="34">
        <f t="shared" si="8"/>
        <v>497424.18</v>
      </c>
    </row>
    <row r="236" spans="1:6" ht="22.5">
      <c r="A236" s="29" t="s">
        <v>361</v>
      </c>
      <c r="B236" s="50">
        <v>200</v>
      </c>
      <c r="C236" s="33" t="s">
        <v>379</v>
      </c>
      <c r="D236" s="32">
        <f>D237</f>
        <v>800000</v>
      </c>
      <c r="E236" s="32">
        <f>E237</f>
        <v>302575.82</v>
      </c>
      <c r="F236" s="34">
        <f t="shared" si="8"/>
        <v>497424.18</v>
      </c>
    </row>
    <row r="237" spans="1:6" ht="22.5">
      <c r="A237" s="29" t="s">
        <v>360</v>
      </c>
      <c r="B237" s="50">
        <v>200</v>
      </c>
      <c r="C237" s="33" t="s">
        <v>378</v>
      </c>
      <c r="D237" s="32">
        <f>D238</f>
        <v>800000</v>
      </c>
      <c r="E237" s="32">
        <f>E238</f>
        <v>302575.82</v>
      </c>
      <c r="F237" s="34">
        <f t="shared" si="8"/>
        <v>497424.18</v>
      </c>
    </row>
    <row r="238" spans="1:6" ht="22.5">
      <c r="A238" s="29" t="s">
        <v>184</v>
      </c>
      <c r="B238" s="50">
        <v>200</v>
      </c>
      <c r="C238" s="33" t="s">
        <v>275</v>
      </c>
      <c r="D238" s="32">
        <f>D240+D243</f>
        <v>800000</v>
      </c>
      <c r="E238" s="32">
        <f>E240+E243</f>
        <v>302575.82</v>
      </c>
      <c r="F238" s="34">
        <f t="shared" si="8"/>
        <v>497424.18</v>
      </c>
    </row>
    <row r="239" spans="1:6" ht="12.75">
      <c r="A239" s="29" t="s">
        <v>259</v>
      </c>
      <c r="B239" s="50">
        <v>200</v>
      </c>
      <c r="C239" s="33" t="s">
        <v>283</v>
      </c>
      <c r="D239" s="32">
        <f>D240</f>
        <v>800000</v>
      </c>
      <c r="E239" s="32">
        <f>E240</f>
        <v>302575.82</v>
      </c>
      <c r="F239" s="34">
        <f t="shared" si="8"/>
        <v>497424.18</v>
      </c>
    </row>
    <row r="240" spans="1:6" ht="12.75">
      <c r="A240" s="126" t="s">
        <v>83</v>
      </c>
      <c r="B240" s="50">
        <v>200</v>
      </c>
      <c r="C240" s="33" t="s">
        <v>276</v>
      </c>
      <c r="D240" s="32">
        <f>D241+D242</f>
        <v>800000</v>
      </c>
      <c r="E240" s="32">
        <f>E241+E242</f>
        <v>302575.82</v>
      </c>
      <c r="F240" s="34">
        <f t="shared" si="8"/>
        <v>497424.18</v>
      </c>
    </row>
    <row r="241" spans="1:6" ht="12.75">
      <c r="A241" s="29" t="s">
        <v>54</v>
      </c>
      <c r="B241" s="50">
        <v>200</v>
      </c>
      <c r="C241" s="33" t="s">
        <v>466</v>
      </c>
      <c r="D241" s="32">
        <v>200000</v>
      </c>
      <c r="E241" s="32">
        <v>99716.6</v>
      </c>
      <c r="F241" s="34">
        <f t="shared" si="8"/>
        <v>100283.4</v>
      </c>
    </row>
    <row r="242" spans="1:6" ht="12.75">
      <c r="A242" s="29" t="s">
        <v>56</v>
      </c>
      <c r="B242" s="50">
        <v>200</v>
      </c>
      <c r="C242" s="33" t="s">
        <v>277</v>
      </c>
      <c r="D242" s="32">
        <v>600000</v>
      </c>
      <c r="E242" s="62">
        <v>202859.22</v>
      </c>
      <c r="F242" s="34">
        <f t="shared" si="8"/>
        <v>397140.78</v>
      </c>
    </row>
    <row r="243" spans="1:6" ht="12.75">
      <c r="A243" s="29" t="s">
        <v>251</v>
      </c>
      <c r="B243" s="50">
        <v>200</v>
      </c>
      <c r="C243" s="33" t="s">
        <v>309</v>
      </c>
      <c r="D243" s="32">
        <f>D244</f>
        <v>0</v>
      </c>
      <c r="E243" s="62">
        <f>E244</f>
        <v>0</v>
      </c>
      <c r="F243" s="34">
        <f t="shared" si="8"/>
        <v>0</v>
      </c>
    </row>
    <row r="244" spans="1:6" ht="22.5">
      <c r="A244" s="29" t="s">
        <v>59</v>
      </c>
      <c r="B244" s="50">
        <v>200</v>
      </c>
      <c r="C244" s="33" t="s">
        <v>308</v>
      </c>
      <c r="D244" s="32">
        <v>0</v>
      </c>
      <c r="E244" s="62">
        <v>0</v>
      </c>
      <c r="F244" s="34">
        <f t="shared" si="8"/>
        <v>0</v>
      </c>
    </row>
    <row r="245" spans="1:6" ht="12.75">
      <c r="A245" s="53" t="s">
        <v>21</v>
      </c>
      <c r="B245" s="50">
        <v>200</v>
      </c>
      <c r="C245" s="67" t="s">
        <v>10</v>
      </c>
      <c r="D245" s="70">
        <f>D253+D263+D251</f>
        <v>2816700</v>
      </c>
      <c r="E245" s="70">
        <f>E253+E263</f>
        <v>1162407.27</v>
      </c>
      <c r="F245" s="34">
        <f t="shared" si="8"/>
        <v>1654292.73</v>
      </c>
    </row>
    <row r="246" spans="1:6" ht="12.75">
      <c r="A246" s="53" t="s">
        <v>534</v>
      </c>
      <c r="B246" s="50">
        <v>200</v>
      </c>
      <c r="C246" s="33" t="s">
        <v>533</v>
      </c>
      <c r="D246" s="32">
        <v>339000</v>
      </c>
      <c r="E246" s="32">
        <v>0</v>
      </c>
      <c r="F246" s="34">
        <f aca="true" t="shared" si="11" ref="F246:F252">D246-E246</f>
        <v>339000</v>
      </c>
    </row>
    <row r="247" spans="1:6" ht="12.75">
      <c r="A247" s="53" t="s">
        <v>257</v>
      </c>
      <c r="B247" s="50">
        <v>200</v>
      </c>
      <c r="C247" s="33" t="s">
        <v>532</v>
      </c>
      <c r="D247" s="32">
        <v>339000</v>
      </c>
      <c r="E247" s="32">
        <v>0</v>
      </c>
      <c r="F247" s="34">
        <f t="shared" si="11"/>
        <v>339000</v>
      </c>
    </row>
    <row r="248" spans="1:6" ht="56.25">
      <c r="A248" s="128" t="s">
        <v>530</v>
      </c>
      <c r="B248" s="50">
        <v>200</v>
      </c>
      <c r="C248" s="33" t="s">
        <v>531</v>
      </c>
      <c r="D248" s="32">
        <v>339000</v>
      </c>
      <c r="E248" s="32">
        <v>0</v>
      </c>
      <c r="F248" s="34">
        <f t="shared" si="11"/>
        <v>339000</v>
      </c>
    </row>
    <row r="249" spans="1:6" ht="45">
      <c r="A249" s="128" t="s">
        <v>529</v>
      </c>
      <c r="B249" s="50">
        <v>200</v>
      </c>
      <c r="C249" s="33" t="s">
        <v>528</v>
      </c>
      <c r="D249" s="32">
        <v>339000</v>
      </c>
      <c r="E249" s="32">
        <v>0</v>
      </c>
      <c r="F249" s="34">
        <f t="shared" si="11"/>
        <v>339000</v>
      </c>
    </row>
    <row r="250" spans="1:6" ht="33.75">
      <c r="A250" s="126" t="s">
        <v>526</v>
      </c>
      <c r="B250" s="50">
        <v>200</v>
      </c>
      <c r="C250" s="33" t="s">
        <v>527</v>
      </c>
      <c r="D250" s="32">
        <f>D251</f>
        <v>339000</v>
      </c>
      <c r="E250" s="32">
        <v>0</v>
      </c>
      <c r="F250" s="34">
        <f t="shared" si="11"/>
        <v>339000</v>
      </c>
    </row>
    <row r="251" spans="1:6" ht="12.75">
      <c r="A251" s="126" t="s">
        <v>251</v>
      </c>
      <c r="B251" s="50">
        <v>200</v>
      </c>
      <c r="C251" s="33" t="s">
        <v>525</v>
      </c>
      <c r="D251" s="32">
        <f>D252</f>
        <v>339000</v>
      </c>
      <c r="E251" s="32">
        <v>0</v>
      </c>
      <c r="F251" s="34">
        <f t="shared" si="11"/>
        <v>339000</v>
      </c>
    </row>
    <row r="252" spans="1:6" ht="12.75">
      <c r="A252" s="35" t="s">
        <v>253</v>
      </c>
      <c r="B252" s="50">
        <v>200</v>
      </c>
      <c r="C252" s="33" t="s">
        <v>524</v>
      </c>
      <c r="D252" s="32">
        <v>339000</v>
      </c>
      <c r="E252" s="32">
        <v>0</v>
      </c>
      <c r="F252" s="34">
        <f t="shared" si="11"/>
        <v>339000</v>
      </c>
    </row>
    <row r="253" spans="1:6" ht="12.75">
      <c r="A253" s="29" t="s">
        <v>88</v>
      </c>
      <c r="B253" s="50">
        <v>200</v>
      </c>
      <c r="C253" s="33" t="s">
        <v>9</v>
      </c>
      <c r="D253" s="34">
        <f>D255</f>
        <v>315000</v>
      </c>
      <c r="E253" s="34">
        <f>E254</f>
        <v>7000</v>
      </c>
      <c r="F253" s="34">
        <f t="shared" si="8"/>
        <v>308000</v>
      </c>
    </row>
    <row r="254" spans="1:6" ht="22.5">
      <c r="A254" s="29" t="s">
        <v>268</v>
      </c>
      <c r="B254" s="50">
        <v>200</v>
      </c>
      <c r="C254" s="33" t="s">
        <v>313</v>
      </c>
      <c r="D254" s="34">
        <f>D255</f>
        <v>315000</v>
      </c>
      <c r="E254" s="34">
        <f>E255</f>
        <v>7000</v>
      </c>
      <c r="F254" s="34">
        <f t="shared" si="8"/>
        <v>308000</v>
      </c>
    </row>
    <row r="255" spans="1:6" ht="45">
      <c r="A255" s="129" t="s">
        <v>502</v>
      </c>
      <c r="B255" s="50">
        <v>200</v>
      </c>
      <c r="C255" s="33" t="s">
        <v>499</v>
      </c>
      <c r="D255" s="34">
        <f>D258</f>
        <v>315000</v>
      </c>
      <c r="E255" s="34">
        <f>E258</f>
        <v>7000</v>
      </c>
      <c r="F255" s="34">
        <f t="shared" si="8"/>
        <v>308000</v>
      </c>
    </row>
    <row r="256" spans="1:6" ht="22.5">
      <c r="A256" s="29" t="s">
        <v>361</v>
      </c>
      <c r="B256" s="50">
        <v>200</v>
      </c>
      <c r="C256" s="33" t="s">
        <v>498</v>
      </c>
      <c r="D256" s="34">
        <f>D257</f>
        <v>315000</v>
      </c>
      <c r="E256" s="34">
        <f>E257</f>
        <v>7000</v>
      </c>
      <c r="F256" s="34">
        <f t="shared" si="8"/>
        <v>308000</v>
      </c>
    </row>
    <row r="257" spans="1:6" ht="22.5">
      <c r="A257" s="29" t="s">
        <v>360</v>
      </c>
      <c r="B257" s="50">
        <v>200</v>
      </c>
      <c r="C257" s="33" t="s">
        <v>497</v>
      </c>
      <c r="D257" s="34">
        <f>D258</f>
        <v>315000</v>
      </c>
      <c r="E257" s="34">
        <f>E258</f>
        <v>7000</v>
      </c>
      <c r="F257" s="34">
        <f t="shared" si="8"/>
        <v>308000</v>
      </c>
    </row>
    <row r="258" spans="1:6" ht="22.5">
      <c r="A258" s="29" t="s">
        <v>240</v>
      </c>
      <c r="B258" s="50">
        <v>200</v>
      </c>
      <c r="C258" s="33" t="s">
        <v>496</v>
      </c>
      <c r="D258" s="34">
        <f>D260</f>
        <v>315000</v>
      </c>
      <c r="E258" s="34">
        <f>E260</f>
        <v>7000</v>
      </c>
      <c r="F258" s="34">
        <f t="shared" si="8"/>
        <v>308000</v>
      </c>
    </row>
    <row r="259" spans="1:6" ht="12.75">
      <c r="A259" s="29" t="s">
        <v>259</v>
      </c>
      <c r="B259" s="50">
        <v>200</v>
      </c>
      <c r="C259" s="33" t="s">
        <v>495</v>
      </c>
      <c r="D259" s="14">
        <f>D260</f>
        <v>315000</v>
      </c>
      <c r="E259" s="14">
        <f>E260</f>
        <v>7000</v>
      </c>
      <c r="F259" s="34">
        <f t="shared" si="8"/>
        <v>308000</v>
      </c>
    </row>
    <row r="260" spans="1:6" ht="12.75">
      <c r="A260" s="126" t="s">
        <v>83</v>
      </c>
      <c r="B260" s="50">
        <v>200</v>
      </c>
      <c r="C260" s="33" t="s">
        <v>494</v>
      </c>
      <c r="D260" s="14">
        <f>D261+D262</f>
        <v>315000</v>
      </c>
      <c r="E260" s="14">
        <f>E261+E262</f>
        <v>7000</v>
      </c>
      <c r="F260" s="34">
        <f t="shared" si="8"/>
        <v>308000</v>
      </c>
    </row>
    <row r="261" spans="1:6" ht="12.75">
      <c r="A261" s="126" t="s">
        <v>56</v>
      </c>
      <c r="B261" s="50">
        <v>200</v>
      </c>
      <c r="C261" s="33" t="s">
        <v>433</v>
      </c>
      <c r="D261" s="14">
        <v>292000</v>
      </c>
      <c r="E261" s="14">
        <v>0</v>
      </c>
      <c r="F261" s="34">
        <f t="shared" si="8"/>
        <v>292000</v>
      </c>
    </row>
    <row r="262" spans="1:6" ht="12.75">
      <c r="A262" s="55" t="s">
        <v>284</v>
      </c>
      <c r="B262" s="50">
        <v>200</v>
      </c>
      <c r="C262" s="33" t="s">
        <v>432</v>
      </c>
      <c r="D262" s="14">
        <v>23000</v>
      </c>
      <c r="E262" s="14">
        <v>7000</v>
      </c>
      <c r="F262" s="34">
        <f t="shared" si="8"/>
        <v>16000</v>
      </c>
    </row>
    <row r="263" spans="1:6" ht="12.75">
      <c r="A263" s="54" t="s">
        <v>341</v>
      </c>
      <c r="B263" s="50">
        <v>200</v>
      </c>
      <c r="C263" s="69" t="s">
        <v>145</v>
      </c>
      <c r="D263" s="66">
        <f>D264</f>
        <v>2162700</v>
      </c>
      <c r="E263" s="66">
        <f>E264</f>
        <v>1155407.27</v>
      </c>
      <c r="F263" s="34">
        <f t="shared" si="8"/>
        <v>1007292.73</v>
      </c>
    </row>
    <row r="264" spans="1:6" ht="22.5">
      <c r="A264" s="29" t="s">
        <v>268</v>
      </c>
      <c r="B264" s="50">
        <v>200</v>
      </c>
      <c r="C264" s="33" t="s">
        <v>269</v>
      </c>
      <c r="D264" s="14">
        <f>D265</f>
        <v>2162700</v>
      </c>
      <c r="E264" s="14">
        <f>E265</f>
        <v>1155407.27</v>
      </c>
      <c r="F264" s="34">
        <f t="shared" si="8"/>
        <v>1007292.73</v>
      </c>
    </row>
    <row r="265" spans="1:6" ht="67.5">
      <c r="A265" s="54" t="s">
        <v>500</v>
      </c>
      <c r="B265" s="50">
        <v>200</v>
      </c>
      <c r="C265" s="33" t="s">
        <v>270</v>
      </c>
      <c r="D265" s="14">
        <f>D266+D275</f>
        <v>2162700</v>
      </c>
      <c r="E265" s="14">
        <f>E266+E275</f>
        <v>1155407.27</v>
      </c>
      <c r="F265" s="34">
        <f t="shared" si="8"/>
        <v>1007292.73</v>
      </c>
    </row>
    <row r="266" spans="1:6" ht="12.75">
      <c r="A266" s="54" t="s">
        <v>482</v>
      </c>
      <c r="B266" s="50">
        <v>200</v>
      </c>
      <c r="C266" s="33" t="s">
        <v>231</v>
      </c>
      <c r="D266" s="14">
        <f>D269</f>
        <v>1211900</v>
      </c>
      <c r="E266" s="14">
        <f>E269</f>
        <v>594072.5</v>
      </c>
      <c r="F266" s="34">
        <f t="shared" si="8"/>
        <v>617827.5</v>
      </c>
    </row>
    <row r="267" spans="1:6" ht="22.5">
      <c r="A267" s="29" t="s">
        <v>361</v>
      </c>
      <c r="B267" s="50">
        <v>200</v>
      </c>
      <c r="C267" s="33" t="s">
        <v>381</v>
      </c>
      <c r="D267" s="14">
        <f>D268</f>
        <v>1211900</v>
      </c>
      <c r="E267" s="14">
        <f>E268</f>
        <v>594072.5</v>
      </c>
      <c r="F267" s="34">
        <f t="shared" si="8"/>
        <v>617827.5</v>
      </c>
    </row>
    <row r="268" spans="1:6" ht="22.5">
      <c r="A268" s="29" t="s">
        <v>360</v>
      </c>
      <c r="B268" s="50">
        <v>200</v>
      </c>
      <c r="C268" s="33" t="s">
        <v>380</v>
      </c>
      <c r="D268" s="14">
        <f>D269</f>
        <v>1211900</v>
      </c>
      <c r="E268" s="14">
        <f>E269</f>
        <v>594072.5</v>
      </c>
      <c r="F268" s="34">
        <f t="shared" si="8"/>
        <v>617827.5</v>
      </c>
    </row>
    <row r="269" spans="1:6" ht="22.5">
      <c r="A269" s="29" t="s">
        <v>184</v>
      </c>
      <c r="B269" s="50">
        <v>200</v>
      </c>
      <c r="C269" s="33" t="s">
        <v>232</v>
      </c>
      <c r="D269" s="14">
        <f>D271</f>
        <v>1211900</v>
      </c>
      <c r="E269" s="14">
        <f>E271</f>
        <v>594072.5</v>
      </c>
      <c r="F269" s="34">
        <f t="shared" si="8"/>
        <v>617827.5</v>
      </c>
    </row>
    <row r="270" spans="1:6" ht="12.75">
      <c r="A270" s="29" t="s">
        <v>259</v>
      </c>
      <c r="B270" s="50">
        <v>200</v>
      </c>
      <c r="C270" s="33" t="s">
        <v>285</v>
      </c>
      <c r="D270" s="14">
        <f>D271</f>
        <v>1211900</v>
      </c>
      <c r="E270" s="14">
        <f>E271</f>
        <v>594072.5</v>
      </c>
      <c r="F270" s="34">
        <f t="shared" si="8"/>
        <v>617827.5</v>
      </c>
    </row>
    <row r="271" spans="1:6" ht="12.75">
      <c r="A271" s="126" t="s">
        <v>83</v>
      </c>
      <c r="B271" s="50">
        <v>200</v>
      </c>
      <c r="C271" s="33" t="s">
        <v>195</v>
      </c>
      <c r="D271" s="14">
        <f>D272+D273+D274</f>
        <v>1211900</v>
      </c>
      <c r="E271" s="14">
        <f>E272+E273+E274</f>
        <v>594072.5</v>
      </c>
      <c r="F271" s="34">
        <f t="shared" si="8"/>
        <v>617827.5</v>
      </c>
    </row>
    <row r="272" spans="1:6" ht="12.75">
      <c r="A272" s="29" t="s">
        <v>55</v>
      </c>
      <c r="B272" s="50">
        <v>200</v>
      </c>
      <c r="C272" s="33" t="s">
        <v>194</v>
      </c>
      <c r="D272" s="14">
        <v>631900</v>
      </c>
      <c r="E272" s="14">
        <v>397530.98</v>
      </c>
      <c r="F272" s="34">
        <f t="shared" si="8"/>
        <v>234369.02000000002</v>
      </c>
    </row>
    <row r="273" spans="1:6" ht="12.75">
      <c r="A273" s="29" t="s">
        <v>56</v>
      </c>
      <c r="B273" s="50">
        <v>200</v>
      </c>
      <c r="C273" s="33" t="s">
        <v>233</v>
      </c>
      <c r="D273" s="18">
        <v>580000</v>
      </c>
      <c r="E273" s="18">
        <v>196541.52</v>
      </c>
      <c r="F273" s="34">
        <f t="shared" si="8"/>
        <v>383458.48</v>
      </c>
    </row>
    <row r="274" spans="1:6" ht="12.75">
      <c r="A274" s="29" t="s">
        <v>57</v>
      </c>
      <c r="B274" s="50">
        <v>200</v>
      </c>
      <c r="C274" s="33" t="s">
        <v>352</v>
      </c>
      <c r="D274" s="18">
        <v>0</v>
      </c>
      <c r="E274" s="18">
        <v>0</v>
      </c>
      <c r="F274" s="34">
        <f t="shared" si="8"/>
        <v>0</v>
      </c>
    </row>
    <row r="275" spans="1:6" ht="22.5">
      <c r="A275" s="54" t="s">
        <v>483</v>
      </c>
      <c r="B275" s="50">
        <v>200</v>
      </c>
      <c r="C275" s="33" t="s">
        <v>6</v>
      </c>
      <c r="D275" s="18">
        <f>D278</f>
        <v>950800</v>
      </c>
      <c r="E275" s="18">
        <f>E278</f>
        <v>561334.77</v>
      </c>
      <c r="F275" s="34">
        <f t="shared" si="8"/>
        <v>389465.23</v>
      </c>
    </row>
    <row r="276" spans="1:6" ht="22.5">
      <c r="A276" s="29" t="s">
        <v>361</v>
      </c>
      <c r="B276" s="50">
        <v>200</v>
      </c>
      <c r="C276" s="33" t="s">
        <v>383</v>
      </c>
      <c r="D276" s="18">
        <f>D277</f>
        <v>950800</v>
      </c>
      <c r="E276" s="18">
        <f>E277</f>
        <v>561334.77</v>
      </c>
      <c r="F276" s="34">
        <f t="shared" si="8"/>
        <v>389465.23</v>
      </c>
    </row>
    <row r="277" spans="1:6" ht="22.5">
      <c r="A277" s="29" t="s">
        <v>360</v>
      </c>
      <c r="B277" s="50">
        <v>200</v>
      </c>
      <c r="C277" s="33" t="s">
        <v>382</v>
      </c>
      <c r="D277" s="18">
        <f>D278</f>
        <v>950800</v>
      </c>
      <c r="E277" s="18">
        <f>E278</f>
        <v>561334.77</v>
      </c>
      <c r="F277" s="34">
        <f t="shared" si="8"/>
        <v>389465.23</v>
      </c>
    </row>
    <row r="278" spans="1:6" ht="22.5">
      <c r="A278" s="29" t="s">
        <v>184</v>
      </c>
      <c r="B278" s="50">
        <v>200</v>
      </c>
      <c r="C278" s="33" t="s">
        <v>234</v>
      </c>
      <c r="D278" s="18">
        <f>D280+D283</f>
        <v>950800</v>
      </c>
      <c r="E278" s="18">
        <f>E280+E283</f>
        <v>561334.77</v>
      </c>
      <c r="F278" s="34">
        <f t="shared" si="8"/>
        <v>389465.23</v>
      </c>
    </row>
    <row r="279" spans="1:6" ht="12.75">
      <c r="A279" s="29" t="s">
        <v>259</v>
      </c>
      <c r="B279" s="50">
        <v>200</v>
      </c>
      <c r="C279" s="33" t="s">
        <v>286</v>
      </c>
      <c r="D279" s="18">
        <f>D280</f>
        <v>950800</v>
      </c>
      <c r="E279" s="18">
        <f>E280</f>
        <v>561334.77</v>
      </c>
      <c r="F279" s="34">
        <f t="shared" si="8"/>
        <v>389465.23</v>
      </c>
    </row>
    <row r="280" spans="1:6" ht="12.75">
      <c r="A280" s="126" t="s">
        <v>83</v>
      </c>
      <c r="B280" s="50">
        <v>200</v>
      </c>
      <c r="C280" s="33" t="s">
        <v>235</v>
      </c>
      <c r="D280" s="18">
        <f>D281+D282</f>
        <v>950800</v>
      </c>
      <c r="E280" s="18">
        <f>E281+E282</f>
        <v>561334.77</v>
      </c>
      <c r="F280" s="34">
        <f t="shared" si="8"/>
        <v>389465.23</v>
      </c>
    </row>
    <row r="281" spans="1:6" ht="12.75">
      <c r="A281" s="29" t="s">
        <v>56</v>
      </c>
      <c r="B281" s="50">
        <v>200</v>
      </c>
      <c r="C281" s="33" t="s">
        <v>193</v>
      </c>
      <c r="D281" s="18">
        <v>847200</v>
      </c>
      <c r="E281" s="18">
        <v>517755.92</v>
      </c>
      <c r="F281" s="34">
        <f t="shared" si="8"/>
        <v>329444.08</v>
      </c>
    </row>
    <row r="282" spans="1:6" ht="12.75">
      <c r="A282" s="29" t="s">
        <v>57</v>
      </c>
      <c r="B282" s="50">
        <v>200</v>
      </c>
      <c r="C282" s="33" t="s">
        <v>467</v>
      </c>
      <c r="D282" s="18">
        <v>103600</v>
      </c>
      <c r="E282" s="18">
        <v>43578.85</v>
      </c>
      <c r="F282" s="34"/>
    </row>
    <row r="283" spans="1:6" ht="12.75">
      <c r="A283" s="29" t="s">
        <v>251</v>
      </c>
      <c r="B283" s="50">
        <v>200</v>
      </c>
      <c r="C283" s="33" t="s">
        <v>315</v>
      </c>
      <c r="D283" s="18">
        <f>D284</f>
        <v>0</v>
      </c>
      <c r="E283" s="18">
        <f>E284</f>
        <v>0</v>
      </c>
      <c r="F283" s="34">
        <f t="shared" si="8"/>
        <v>0</v>
      </c>
    </row>
    <row r="284" spans="1:6" ht="22.5">
      <c r="A284" s="29" t="s">
        <v>59</v>
      </c>
      <c r="B284" s="50">
        <v>200</v>
      </c>
      <c r="C284" s="33" t="s">
        <v>314</v>
      </c>
      <c r="D284" s="18">
        <v>0</v>
      </c>
      <c r="E284" s="18">
        <v>0</v>
      </c>
      <c r="F284" s="34">
        <f t="shared" si="8"/>
        <v>0</v>
      </c>
    </row>
    <row r="285" spans="1:6" ht="12.75">
      <c r="A285" s="53" t="s">
        <v>192</v>
      </c>
      <c r="B285" s="50">
        <v>200</v>
      </c>
      <c r="C285" s="67" t="s">
        <v>7</v>
      </c>
      <c r="D285" s="68">
        <f>D286</f>
        <v>2706000</v>
      </c>
      <c r="E285" s="68">
        <f>E286</f>
        <v>1241562.59</v>
      </c>
      <c r="F285" s="34">
        <f aca="true" t="shared" si="12" ref="F285:F338">D285-E285</f>
        <v>1464437.41</v>
      </c>
    </row>
    <row r="286" spans="1:6" ht="12.75">
      <c r="A286" s="29" t="s">
        <v>89</v>
      </c>
      <c r="B286" s="50">
        <v>200</v>
      </c>
      <c r="C286" s="33" t="s">
        <v>8</v>
      </c>
      <c r="D286" s="14">
        <f>D289+D296</f>
        <v>2706000</v>
      </c>
      <c r="E286" s="14">
        <f>E289+E296</f>
        <v>1241562.59</v>
      </c>
      <c r="F286" s="34">
        <f t="shared" si="12"/>
        <v>1464437.41</v>
      </c>
    </row>
    <row r="287" spans="1:6" ht="22.5">
      <c r="A287" s="29" t="s">
        <v>268</v>
      </c>
      <c r="B287" s="50">
        <v>200</v>
      </c>
      <c r="C287" s="33" t="s">
        <v>317</v>
      </c>
      <c r="D287" s="14">
        <f>D288</f>
        <v>2706000</v>
      </c>
      <c r="E287" s="14">
        <f>E288</f>
        <v>1241562.59</v>
      </c>
      <c r="F287" s="34">
        <f t="shared" si="12"/>
        <v>1464437.41</v>
      </c>
    </row>
    <row r="288" spans="1:6" ht="56.25">
      <c r="A288" s="54" t="s">
        <v>504</v>
      </c>
      <c r="B288" s="50">
        <v>200</v>
      </c>
      <c r="C288" s="33" t="s">
        <v>316</v>
      </c>
      <c r="D288" s="14">
        <f>D289+D296</f>
        <v>2706000</v>
      </c>
      <c r="E288" s="14">
        <f>E289+E296</f>
        <v>1241562.59</v>
      </c>
      <c r="F288" s="34">
        <f t="shared" si="12"/>
        <v>1464437.41</v>
      </c>
    </row>
    <row r="289" spans="1:6" ht="45">
      <c r="A289" s="54" t="s">
        <v>484</v>
      </c>
      <c r="B289" s="50">
        <v>200</v>
      </c>
      <c r="C289" s="33" t="s">
        <v>230</v>
      </c>
      <c r="D289" s="14">
        <f>D292</f>
        <v>1961000</v>
      </c>
      <c r="E289" s="14">
        <f>E292</f>
        <v>891894.54</v>
      </c>
      <c r="F289" s="34">
        <f t="shared" si="12"/>
        <v>1069105.46</v>
      </c>
    </row>
    <row r="290" spans="1:6" ht="45">
      <c r="A290" s="29" t="s">
        <v>351</v>
      </c>
      <c r="B290" s="50">
        <v>200</v>
      </c>
      <c r="C290" s="33" t="s">
        <v>385</v>
      </c>
      <c r="D290" s="14">
        <f>D291</f>
        <v>1961000</v>
      </c>
      <c r="E290" s="14">
        <f>E291</f>
        <v>891894.54</v>
      </c>
      <c r="F290" s="34">
        <f t="shared" si="12"/>
        <v>1069105.46</v>
      </c>
    </row>
    <row r="291" spans="1:6" ht="12.75">
      <c r="A291" s="29" t="s">
        <v>392</v>
      </c>
      <c r="B291" s="50">
        <v>200</v>
      </c>
      <c r="C291" s="33" t="s">
        <v>384</v>
      </c>
      <c r="D291" s="14">
        <f>D292</f>
        <v>1961000</v>
      </c>
      <c r="E291" s="14">
        <f>E292</f>
        <v>891894.54</v>
      </c>
      <c r="F291" s="34">
        <f t="shared" si="12"/>
        <v>1069105.46</v>
      </c>
    </row>
    <row r="292" spans="1:6" ht="56.25">
      <c r="A292" s="29" t="s">
        <v>225</v>
      </c>
      <c r="B292" s="50">
        <v>200</v>
      </c>
      <c r="C292" s="33" t="s">
        <v>229</v>
      </c>
      <c r="D292" s="14">
        <f>D295</f>
        <v>1961000</v>
      </c>
      <c r="E292" s="14">
        <f>E295</f>
        <v>891894.54</v>
      </c>
      <c r="F292" s="34">
        <f t="shared" si="12"/>
        <v>1069105.46</v>
      </c>
    </row>
    <row r="293" spans="1:6" ht="12.75">
      <c r="A293" s="29" t="s">
        <v>287</v>
      </c>
      <c r="B293" s="50">
        <v>200</v>
      </c>
      <c r="C293" s="33" t="s">
        <v>288</v>
      </c>
      <c r="D293" s="14">
        <f>D294</f>
        <v>1961000</v>
      </c>
      <c r="E293" s="14">
        <f>E294</f>
        <v>891894.54</v>
      </c>
      <c r="F293" s="34">
        <f t="shared" si="12"/>
        <v>1069105.46</v>
      </c>
    </row>
    <row r="294" spans="1:6" ht="12.75">
      <c r="A294" s="29" t="s">
        <v>223</v>
      </c>
      <c r="B294" s="50">
        <v>200</v>
      </c>
      <c r="C294" s="33" t="s">
        <v>228</v>
      </c>
      <c r="D294" s="14">
        <f>D295</f>
        <v>1961000</v>
      </c>
      <c r="E294" s="14">
        <f>E295</f>
        <v>891894.54</v>
      </c>
      <c r="F294" s="34">
        <f t="shared" si="12"/>
        <v>1069105.46</v>
      </c>
    </row>
    <row r="295" spans="1:6" ht="33.75">
      <c r="A295" s="29" t="s">
        <v>190</v>
      </c>
      <c r="B295" s="50">
        <v>200</v>
      </c>
      <c r="C295" s="33" t="s">
        <v>191</v>
      </c>
      <c r="D295" s="14">
        <v>1961000</v>
      </c>
      <c r="E295" s="14">
        <v>891894.54</v>
      </c>
      <c r="F295" s="34">
        <f t="shared" si="12"/>
        <v>1069105.46</v>
      </c>
    </row>
    <row r="296" spans="1:6" ht="45">
      <c r="A296" s="54" t="s">
        <v>485</v>
      </c>
      <c r="B296" s="50">
        <v>200</v>
      </c>
      <c r="C296" s="33" t="s">
        <v>227</v>
      </c>
      <c r="D296" s="14">
        <f>D299</f>
        <v>745000</v>
      </c>
      <c r="E296" s="14">
        <f>E299</f>
        <v>349668.05</v>
      </c>
      <c r="F296" s="34">
        <f t="shared" si="12"/>
        <v>395331.95</v>
      </c>
    </row>
    <row r="297" spans="1:6" ht="45">
      <c r="A297" s="29" t="s">
        <v>351</v>
      </c>
      <c r="B297" s="50">
        <v>200</v>
      </c>
      <c r="C297" s="33" t="s">
        <v>391</v>
      </c>
      <c r="D297" s="14">
        <f>D298</f>
        <v>745000</v>
      </c>
      <c r="E297" s="14">
        <f>E298</f>
        <v>349668.05</v>
      </c>
      <c r="F297" s="34">
        <f t="shared" si="12"/>
        <v>395331.95</v>
      </c>
    </row>
    <row r="298" spans="1:6" ht="12.75">
      <c r="A298" s="29" t="s">
        <v>389</v>
      </c>
      <c r="B298" s="50">
        <v>200</v>
      </c>
      <c r="C298" s="33" t="s">
        <v>390</v>
      </c>
      <c r="D298" s="14">
        <f>D299</f>
        <v>745000</v>
      </c>
      <c r="E298" s="14">
        <f>E299</f>
        <v>349668.05</v>
      </c>
      <c r="F298" s="34">
        <f t="shared" si="12"/>
        <v>395331.95</v>
      </c>
    </row>
    <row r="299" spans="1:6" ht="56.25">
      <c r="A299" s="29" t="s">
        <v>225</v>
      </c>
      <c r="B299" s="50">
        <v>200</v>
      </c>
      <c r="C299" s="33" t="s">
        <v>226</v>
      </c>
      <c r="D299" s="14">
        <f>D301</f>
        <v>745000</v>
      </c>
      <c r="E299" s="14">
        <f>E301</f>
        <v>349668.05</v>
      </c>
      <c r="F299" s="34">
        <f t="shared" si="12"/>
        <v>395331.95</v>
      </c>
    </row>
    <row r="300" spans="1:6" ht="12.75">
      <c r="A300" s="29" t="s">
        <v>259</v>
      </c>
      <c r="B300" s="50">
        <v>200</v>
      </c>
      <c r="C300" s="33" t="s">
        <v>289</v>
      </c>
      <c r="D300" s="14">
        <f>D301</f>
        <v>745000</v>
      </c>
      <c r="E300" s="14">
        <f>E301</f>
        <v>349668.05</v>
      </c>
      <c r="F300" s="34">
        <f t="shared" si="12"/>
        <v>395331.95</v>
      </c>
    </row>
    <row r="301" spans="1:6" ht="12.75">
      <c r="A301" s="29" t="s">
        <v>223</v>
      </c>
      <c r="B301" s="50">
        <v>200</v>
      </c>
      <c r="C301" s="33" t="s">
        <v>224</v>
      </c>
      <c r="D301" s="14">
        <f>D302</f>
        <v>745000</v>
      </c>
      <c r="E301" s="14">
        <f>E302</f>
        <v>349668.05</v>
      </c>
      <c r="F301" s="34">
        <f t="shared" si="12"/>
        <v>395331.95</v>
      </c>
    </row>
    <row r="302" spans="1:6" ht="33.75">
      <c r="A302" s="29" t="s">
        <v>190</v>
      </c>
      <c r="B302" s="50">
        <v>200</v>
      </c>
      <c r="C302" s="33" t="s">
        <v>189</v>
      </c>
      <c r="D302" s="14">
        <v>745000</v>
      </c>
      <c r="E302" s="14">
        <v>349668.05</v>
      </c>
      <c r="F302" s="34">
        <f t="shared" si="12"/>
        <v>395331.95</v>
      </c>
    </row>
    <row r="303" spans="1:6" ht="12.75">
      <c r="A303" s="54" t="s">
        <v>335</v>
      </c>
      <c r="B303" s="50">
        <v>200</v>
      </c>
      <c r="C303" s="65" t="s">
        <v>347</v>
      </c>
      <c r="D303" s="66">
        <f aca="true" t="shared" si="13" ref="D303:E305">D304</f>
        <v>213800</v>
      </c>
      <c r="E303" s="66">
        <f t="shared" si="13"/>
        <v>131323.72999999998</v>
      </c>
      <c r="F303" s="34">
        <f t="shared" si="12"/>
        <v>82476.27000000002</v>
      </c>
    </row>
    <row r="304" spans="1:6" ht="12.75">
      <c r="A304" s="29" t="s">
        <v>336</v>
      </c>
      <c r="B304" s="50">
        <v>200</v>
      </c>
      <c r="C304" s="64" t="s">
        <v>431</v>
      </c>
      <c r="D304" s="14">
        <f t="shared" si="13"/>
        <v>213800</v>
      </c>
      <c r="E304" s="14">
        <f t="shared" si="13"/>
        <v>131323.72999999998</v>
      </c>
      <c r="F304" s="34">
        <f t="shared" si="12"/>
        <v>82476.27000000002</v>
      </c>
    </row>
    <row r="305" spans="1:6" ht="12.75">
      <c r="A305" s="29" t="s">
        <v>335</v>
      </c>
      <c r="B305" s="50">
        <v>200</v>
      </c>
      <c r="C305" s="64" t="s">
        <v>431</v>
      </c>
      <c r="D305" s="14">
        <f t="shared" si="13"/>
        <v>213800</v>
      </c>
      <c r="E305" s="14">
        <f t="shared" si="13"/>
        <v>131323.72999999998</v>
      </c>
      <c r="F305" s="34">
        <f t="shared" si="12"/>
        <v>82476.27000000002</v>
      </c>
    </row>
    <row r="306" spans="1:6" ht="12.75">
      <c r="A306" s="29" t="s">
        <v>336</v>
      </c>
      <c r="B306" s="50">
        <v>200</v>
      </c>
      <c r="C306" s="64" t="s">
        <v>431</v>
      </c>
      <c r="D306" s="14">
        <f>D307+D311</f>
        <v>213800</v>
      </c>
      <c r="E306" s="14">
        <f>E307+E311</f>
        <v>131323.72999999998</v>
      </c>
      <c r="F306" s="34">
        <f t="shared" si="12"/>
        <v>82476.27000000002</v>
      </c>
    </row>
    <row r="307" spans="1:6" ht="12.75">
      <c r="A307" s="29" t="s">
        <v>85</v>
      </c>
      <c r="B307" s="50">
        <v>200</v>
      </c>
      <c r="C307" s="64" t="s">
        <v>430</v>
      </c>
      <c r="D307" s="14">
        <f aca="true" t="shared" si="14" ref="D307:F309">D308</f>
        <v>20000</v>
      </c>
      <c r="E307" s="14">
        <f t="shared" si="14"/>
        <v>20000</v>
      </c>
      <c r="F307" s="34">
        <f t="shared" si="14"/>
        <v>0</v>
      </c>
    </row>
    <row r="308" spans="1:6" ht="12.75">
      <c r="A308" s="29" t="s">
        <v>259</v>
      </c>
      <c r="B308" s="50">
        <v>200</v>
      </c>
      <c r="C308" s="64" t="s">
        <v>429</v>
      </c>
      <c r="D308" s="14">
        <f t="shared" si="14"/>
        <v>20000</v>
      </c>
      <c r="E308" s="14">
        <f t="shared" si="14"/>
        <v>20000</v>
      </c>
      <c r="F308" s="34">
        <f t="shared" si="14"/>
        <v>0</v>
      </c>
    </row>
    <row r="309" spans="1:6" ht="12.75">
      <c r="A309" s="29" t="s">
        <v>249</v>
      </c>
      <c r="B309" s="50">
        <v>200</v>
      </c>
      <c r="C309" s="64" t="s">
        <v>428</v>
      </c>
      <c r="D309" s="14">
        <f t="shared" si="14"/>
        <v>20000</v>
      </c>
      <c r="E309" s="14">
        <f t="shared" si="14"/>
        <v>20000</v>
      </c>
      <c r="F309" s="34">
        <f t="shared" si="14"/>
        <v>0</v>
      </c>
    </row>
    <row r="310" spans="1:6" ht="12.75">
      <c r="A310" s="29" t="s">
        <v>427</v>
      </c>
      <c r="B310" s="50">
        <v>200</v>
      </c>
      <c r="C310" s="64" t="s">
        <v>426</v>
      </c>
      <c r="D310" s="14">
        <v>20000</v>
      </c>
      <c r="E310" s="14">
        <v>20000</v>
      </c>
      <c r="F310" s="34">
        <v>0</v>
      </c>
    </row>
    <row r="311" spans="1:6" ht="90">
      <c r="A311" s="54" t="s">
        <v>486</v>
      </c>
      <c r="B311" s="50">
        <v>200</v>
      </c>
      <c r="C311" s="64" t="s">
        <v>493</v>
      </c>
      <c r="D311" s="14">
        <f aca="true" t="shared" si="15" ref="D311:E315">D312</f>
        <v>193800</v>
      </c>
      <c r="E311" s="14">
        <f t="shared" si="15"/>
        <v>111323.73</v>
      </c>
      <c r="F311" s="34">
        <f t="shared" si="12"/>
        <v>82476.27</v>
      </c>
    </row>
    <row r="312" spans="1:6" ht="22.5">
      <c r="A312" s="29" t="s">
        <v>416</v>
      </c>
      <c r="B312" s="50">
        <v>200</v>
      </c>
      <c r="C312" s="64" t="s">
        <v>492</v>
      </c>
      <c r="D312" s="14">
        <f t="shared" si="15"/>
        <v>193800</v>
      </c>
      <c r="E312" s="14">
        <f t="shared" si="15"/>
        <v>111323.73</v>
      </c>
      <c r="F312" s="34">
        <f t="shared" si="12"/>
        <v>82476.27</v>
      </c>
    </row>
    <row r="313" spans="1:6" ht="22.5">
      <c r="A313" s="29" t="s">
        <v>417</v>
      </c>
      <c r="B313" s="50">
        <v>200</v>
      </c>
      <c r="C313" s="64" t="s">
        <v>491</v>
      </c>
      <c r="D313" s="14">
        <f t="shared" si="15"/>
        <v>193800</v>
      </c>
      <c r="E313" s="14">
        <f t="shared" si="15"/>
        <v>111323.73</v>
      </c>
      <c r="F313" s="34">
        <f t="shared" si="12"/>
        <v>82476.27</v>
      </c>
    </row>
    <row r="314" spans="1:6" ht="12.75">
      <c r="A314" s="29" t="s">
        <v>259</v>
      </c>
      <c r="B314" s="50">
        <v>200</v>
      </c>
      <c r="C314" s="64" t="s">
        <v>490</v>
      </c>
      <c r="D314" s="14">
        <f t="shared" si="15"/>
        <v>193800</v>
      </c>
      <c r="E314" s="14">
        <f t="shared" si="15"/>
        <v>111323.73</v>
      </c>
      <c r="F314" s="34">
        <f t="shared" si="12"/>
        <v>82476.27</v>
      </c>
    </row>
    <row r="315" spans="1:6" ht="12.75">
      <c r="A315" s="29" t="s">
        <v>249</v>
      </c>
      <c r="B315" s="50">
        <v>200</v>
      </c>
      <c r="C315" s="64" t="s">
        <v>489</v>
      </c>
      <c r="D315" s="14">
        <f t="shared" si="15"/>
        <v>193800</v>
      </c>
      <c r="E315" s="14">
        <f t="shared" si="15"/>
        <v>111323.73</v>
      </c>
      <c r="F315" s="34">
        <f t="shared" si="12"/>
        <v>82476.27</v>
      </c>
    </row>
    <row r="316" spans="1:6" ht="33.75">
      <c r="A316" s="29" t="s">
        <v>418</v>
      </c>
      <c r="B316" s="50">
        <v>200</v>
      </c>
      <c r="C316" s="64" t="s">
        <v>488</v>
      </c>
      <c r="D316" s="14">
        <v>193800</v>
      </c>
      <c r="E316" s="14">
        <v>111323.73</v>
      </c>
      <c r="F316" s="34">
        <f t="shared" si="12"/>
        <v>82476.27</v>
      </c>
    </row>
    <row r="317" spans="1:6" ht="12.75">
      <c r="A317" s="54" t="s">
        <v>247</v>
      </c>
      <c r="B317" s="50">
        <v>200</v>
      </c>
      <c r="C317" s="67" t="s">
        <v>222</v>
      </c>
      <c r="D317" s="66">
        <f>D318</f>
        <v>30000</v>
      </c>
      <c r="E317" s="66">
        <f>E318</f>
        <v>7511.4</v>
      </c>
      <c r="F317" s="34">
        <f t="shared" si="12"/>
        <v>22488.6</v>
      </c>
    </row>
    <row r="318" spans="1:6" ht="12.75">
      <c r="A318" s="29" t="s">
        <v>246</v>
      </c>
      <c r="B318" s="50">
        <v>200</v>
      </c>
      <c r="C318" s="31" t="s">
        <v>4</v>
      </c>
      <c r="D318" s="34">
        <f>D320</f>
        <v>30000</v>
      </c>
      <c r="E318" s="34">
        <f>E320</f>
        <v>7511.4</v>
      </c>
      <c r="F318" s="34">
        <f t="shared" si="12"/>
        <v>22488.6</v>
      </c>
    </row>
    <row r="319" spans="1:6" ht="22.5">
      <c r="A319" s="29" t="s">
        <v>268</v>
      </c>
      <c r="B319" s="50">
        <v>200</v>
      </c>
      <c r="C319" s="31" t="s">
        <v>318</v>
      </c>
      <c r="D319" s="34">
        <f>D320</f>
        <v>30000</v>
      </c>
      <c r="E319" s="34">
        <f>E320</f>
        <v>7511.4</v>
      </c>
      <c r="F319" s="34">
        <f t="shared" si="12"/>
        <v>22488.6</v>
      </c>
    </row>
    <row r="320" spans="1:6" ht="56.25">
      <c r="A320" s="54" t="s">
        <v>487</v>
      </c>
      <c r="B320" s="50">
        <v>200</v>
      </c>
      <c r="C320" s="31" t="s">
        <v>5</v>
      </c>
      <c r="D320" s="32">
        <f>D323</f>
        <v>30000</v>
      </c>
      <c r="E320" s="32">
        <f>E323</f>
        <v>7511.4</v>
      </c>
      <c r="F320" s="34">
        <f t="shared" si="12"/>
        <v>22488.6</v>
      </c>
    </row>
    <row r="321" spans="1:6" ht="22.5">
      <c r="A321" s="29" t="s">
        <v>361</v>
      </c>
      <c r="B321" s="50">
        <v>200</v>
      </c>
      <c r="C321" s="31" t="s">
        <v>387</v>
      </c>
      <c r="D321" s="32">
        <f>D322</f>
        <v>30000</v>
      </c>
      <c r="E321" s="32">
        <f>E322</f>
        <v>7511.4</v>
      </c>
      <c r="F321" s="34">
        <f t="shared" si="12"/>
        <v>22488.6</v>
      </c>
    </row>
    <row r="322" spans="1:6" ht="22.5">
      <c r="A322" s="29" t="s">
        <v>360</v>
      </c>
      <c r="B322" s="50">
        <v>200</v>
      </c>
      <c r="C322" s="31" t="s">
        <v>386</v>
      </c>
      <c r="D322" s="32">
        <f>D323</f>
        <v>30000</v>
      </c>
      <c r="E322" s="32">
        <f>E323</f>
        <v>7511.4</v>
      </c>
      <c r="F322" s="34">
        <f t="shared" si="12"/>
        <v>22488.6</v>
      </c>
    </row>
    <row r="323" spans="1:6" ht="22.5">
      <c r="A323" s="29" t="s">
        <v>184</v>
      </c>
      <c r="B323" s="50">
        <v>200</v>
      </c>
      <c r="C323" s="31" t="s">
        <v>185</v>
      </c>
      <c r="D323" s="32">
        <f>D324+D327</f>
        <v>30000</v>
      </c>
      <c r="E323" s="32">
        <f>E324+E327</f>
        <v>7511.4</v>
      </c>
      <c r="F323" s="34">
        <f t="shared" si="12"/>
        <v>22488.6</v>
      </c>
    </row>
    <row r="324" spans="1:6" ht="12.75">
      <c r="A324" s="29" t="s">
        <v>259</v>
      </c>
      <c r="B324" s="50">
        <v>200</v>
      </c>
      <c r="C324" s="31" t="s">
        <v>290</v>
      </c>
      <c r="D324" s="32">
        <f>D325+D326</f>
        <v>30000</v>
      </c>
      <c r="E324" s="32">
        <f>E325+E326</f>
        <v>7511.4</v>
      </c>
      <c r="F324" s="34">
        <f t="shared" si="12"/>
        <v>22488.6</v>
      </c>
    </row>
    <row r="325" spans="1:6" ht="12.75">
      <c r="A325" s="29" t="s">
        <v>54</v>
      </c>
      <c r="B325" s="50">
        <v>200</v>
      </c>
      <c r="C325" s="31" t="s">
        <v>425</v>
      </c>
      <c r="D325" s="32">
        <v>20000</v>
      </c>
      <c r="E325" s="32">
        <v>3515.4</v>
      </c>
      <c r="F325" s="34">
        <f t="shared" si="12"/>
        <v>16484.6</v>
      </c>
    </row>
    <row r="326" spans="1:6" ht="12.75">
      <c r="A326" s="29" t="s">
        <v>58</v>
      </c>
      <c r="B326" s="50">
        <v>200</v>
      </c>
      <c r="C326" s="31" t="s">
        <v>183</v>
      </c>
      <c r="D326" s="32">
        <v>10000</v>
      </c>
      <c r="E326" s="18">
        <v>3996</v>
      </c>
      <c r="F326" s="34">
        <f t="shared" si="12"/>
        <v>6004</v>
      </c>
    </row>
    <row r="327" spans="1:6" ht="12.75">
      <c r="A327" s="29" t="s">
        <v>291</v>
      </c>
      <c r="B327" s="50">
        <v>200</v>
      </c>
      <c r="C327" s="31" t="s">
        <v>292</v>
      </c>
      <c r="D327" s="32">
        <f>D328+D329</f>
        <v>0</v>
      </c>
      <c r="E327" s="32">
        <f>E328+E329</f>
        <v>0</v>
      </c>
      <c r="F327" s="34">
        <f t="shared" si="12"/>
        <v>0</v>
      </c>
    </row>
    <row r="328" spans="1:6" ht="12.75">
      <c r="A328" s="29" t="s">
        <v>253</v>
      </c>
      <c r="B328" s="50">
        <v>200</v>
      </c>
      <c r="C328" s="31" t="s">
        <v>321</v>
      </c>
      <c r="D328" s="32">
        <v>0</v>
      </c>
      <c r="E328" s="18">
        <v>0</v>
      </c>
      <c r="F328" s="34">
        <f t="shared" si="12"/>
        <v>0</v>
      </c>
    </row>
    <row r="329" spans="1:6" ht="22.5">
      <c r="A329" s="29" t="s">
        <v>182</v>
      </c>
      <c r="B329" s="50">
        <v>200</v>
      </c>
      <c r="C329" s="31" t="s">
        <v>221</v>
      </c>
      <c r="D329" s="32">
        <v>0</v>
      </c>
      <c r="E329" s="18">
        <v>0</v>
      </c>
      <c r="F329" s="34">
        <f t="shared" si="12"/>
        <v>0</v>
      </c>
    </row>
    <row r="330" spans="1:6" ht="33.75">
      <c r="A330" s="54" t="s">
        <v>188</v>
      </c>
      <c r="B330" s="50">
        <v>200</v>
      </c>
      <c r="C330" s="31" t="s">
        <v>214</v>
      </c>
      <c r="D330" s="32">
        <f>D331</f>
        <v>1557300</v>
      </c>
      <c r="E330" s="32">
        <f>E331</f>
        <v>780000</v>
      </c>
      <c r="F330" s="34">
        <f t="shared" si="12"/>
        <v>777300</v>
      </c>
    </row>
    <row r="331" spans="1:6" ht="22.5">
      <c r="A331" s="29" t="s">
        <v>215</v>
      </c>
      <c r="B331" s="50">
        <v>200</v>
      </c>
      <c r="C331" s="31" t="s">
        <v>217</v>
      </c>
      <c r="D331" s="32">
        <f>D333</f>
        <v>1557300</v>
      </c>
      <c r="E331" s="32">
        <f>E333</f>
        <v>780000</v>
      </c>
      <c r="F331" s="34">
        <f t="shared" si="12"/>
        <v>777300</v>
      </c>
    </row>
    <row r="332" spans="1:6" ht="22.5" customHeight="1">
      <c r="A332" s="29" t="s">
        <v>319</v>
      </c>
      <c r="B332" s="50">
        <v>200</v>
      </c>
      <c r="C332" s="31" t="s">
        <v>320</v>
      </c>
      <c r="D332" s="32">
        <f>D333</f>
        <v>1557300</v>
      </c>
      <c r="E332" s="32">
        <f>E333</f>
        <v>780000</v>
      </c>
      <c r="F332" s="34">
        <f t="shared" si="12"/>
        <v>777300</v>
      </c>
    </row>
    <row r="333" spans="1:6" ht="22.5">
      <c r="A333" s="29" t="s">
        <v>187</v>
      </c>
      <c r="B333" s="50">
        <v>200</v>
      </c>
      <c r="C333" s="31" t="s">
        <v>216</v>
      </c>
      <c r="D333" s="32">
        <f>D335</f>
        <v>1557300</v>
      </c>
      <c r="E333" s="32">
        <f>E335</f>
        <v>780000</v>
      </c>
      <c r="F333" s="34">
        <f t="shared" si="12"/>
        <v>777300</v>
      </c>
    </row>
    <row r="334" spans="1:6" ht="25.5" customHeight="1">
      <c r="A334" s="29" t="s">
        <v>319</v>
      </c>
      <c r="B334" s="50">
        <v>200</v>
      </c>
      <c r="C334" s="31" t="s">
        <v>388</v>
      </c>
      <c r="D334" s="32">
        <f>D335</f>
        <v>1557300</v>
      </c>
      <c r="E334" s="32">
        <f>E335</f>
        <v>780000</v>
      </c>
      <c r="F334" s="34">
        <f t="shared" si="12"/>
        <v>777300</v>
      </c>
    </row>
    <row r="335" spans="1:6" ht="12.75">
      <c r="A335" s="29" t="s">
        <v>186</v>
      </c>
      <c r="B335" s="50">
        <v>200</v>
      </c>
      <c r="C335" s="31" t="s">
        <v>219</v>
      </c>
      <c r="D335" s="32">
        <f>D338</f>
        <v>1557300</v>
      </c>
      <c r="E335" s="32">
        <f>E338</f>
        <v>780000</v>
      </c>
      <c r="F335" s="34">
        <f t="shared" si="12"/>
        <v>777300</v>
      </c>
    </row>
    <row r="336" spans="1:6" ht="19.5" customHeight="1">
      <c r="A336" s="29" t="s">
        <v>259</v>
      </c>
      <c r="B336" s="50">
        <v>200</v>
      </c>
      <c r="C336" s="31" t="s">
        <v>293</v>
      </c>
      <c r="D336" s="32">
        <f>D337</f>
        <v>1557300</v>
      </c>
      <c r="E336" s="32">
        <f>E337</f>
        <v>780000</v>
      </c>
      <c r="F336" s="34">
        <f t="shared" si="12"/>
        <v>777300</v>
      </c>
    </row>
    <row r="337" spans="1:6" ht="21.75" customHeight="1">
      <c r="A337" s="29" t="s">
        <v>220</v>
      </c>
      <c r="B337" s="50">
        <v>200</v>
      </c>
      <c r="C337" s="31" t="s">
        <v>330</v>
      </c>
      <c r="D337" s="32">
        <f>D338</f>
        <v>1557300</v>
      </c>
      <c r="E337" s="32">
        <f>E338</f>
        <v>780000</v>
      </c>
      <c r="F337" s="34">
        <f t="shared" si="12"/>
        <v>777300</v>
      </c>
    </row>
    <row r="338" spans="1:6" ht="31.5" customHeight="1">
      <c r="A338" s="29" t="s">
        <v>218</v>
      </c>
      <c r="B338" s="50">
        <v>200</v>
      </c>
      <c r="C338" s="31" t="s">
        <v>329</v>
      </c>
      <c r="D338" s="32">
        <v>1557300</v>
      </c>
      <c r="E338" s="18">
        <v>780000</v>
      </c>
      <c r="F338" s="76">
        <f t="shared" si="12"/>
        <v>777300</v>
      </c>
    </row>
    <row r="339" spans="1:6" ht="30.75" customHeight="1">
      <c r="A339" s="55" t="s">
        <v>113</v>
      </c>
      <c r="B339" s="30">
        <v>450</v>
      </c>
      <c r="C339" s="33" t="s">
        <v>98</v>
      </c>
      <c r="D339" s="28">
        <f>D14-D68</f>
        <v>-1518000</v>
      </c>
      <c r="E339" s="28">
        <f>E14-E68</f>
        <v>-1234016.6000000006</v>
      </c>
      <c r="F339" s="13" t="s">
        <v>98</v>
      </c>
    </row>
    <row r="340" spans="1:6" ht="12.75">
      <c r="A340" s="91"/>
      <c r="B340" s="92"/>
      <c r="C340" s="93"/>
      <c r="D340" s="94"/>
      <c r="E340" s="108" t="s">
        <v>454</v>
      </c>
      <c r="F340" s="130"/>
    </row>
    <row r="341" spans="1:6" ht="16.5" thickBot="1">
      <c r="A341" s="109" t="s">
        <v>455</v>
      </c>
      <c r="B341" s="109"/>
      <c r="C341" s="109"/>
      <c r="D341" s="109"/>
      <c r="E341" s="109"/>
      <c r="F341" s="109"/>
    </row>
    <row r="342" spans="1:6" ht="45">
      <c r="A342" s="11" t="s">
        <v>29</v>
      </c>
      <c r="B342" s="11" t="s">
        <v>30</v>
      </c>
      <c r="C342" s="11" t="s">
        <v>47</v>
      </c>
      <c r="D342" s="1" t="s">
        <v>144</v>
      </c>
      <c r="E342" s="11" t="s">
        <v>48</v>
      </c>
      <c r="F342" s="11" t="s">
        <v>64</v>
      </c>
    </row>
    <row r="343" spans="1:6" ht="13.5" thickBot="1">
      <c r="A343" s="12">
        <v>1</v>
      </c>
      <c r="B343" s="12">
        <v>2</v>
      </c>
      <c r="C343" s="12">
        <v>3</v>
      </c>
      <c r="D343" s="12" t="s">
        <v>33</v>
      </c>
      <c r="E343" s="12" t="s">
        <v>34</v>
      </c>
      <c r="F343" s="12" t="s">
        <v>49</v>
      </c>
    </row>
    <row r="344" spans="1:6" ht="27.75" customHeight="1">
      <c r="A344" s="38" t="s">
        <v>456</v>
      </c>
      <c r="B344" s="39">
        <v>500</v>
      </c>
      <c r="C344" s="40" t="s">
        <v>19</v>
      </c>
      <c r="D344" s="36">
        <f>D352</f>
        <v>1518000</v>
      </c>
      <c r="E344" s="36">
        <f>E352</f>
        <v>1234016.6000000006</v>
      </c>
      <c r="F344" s="88" t="s">
        <v>146</v>
      </c>
    </row>
    <row r="345" spans="1:6" ht="12.75">
      <c r="A345" s="41"/>
      <c r="B345" s="42">
        <v>520</v>
      </c>
      <c r="C345" s="43"/>
      <c r="D345" s="37"/>
      <c r="E345" s="124"/>
      <c r="F345" s="106" t="s">
        <v>146</v>
      </c>
    </row>
    <row r="346" spans="1:6" ht="24.75" customHeight="1">
      <c r="A346" s="44" t="s">
        <v>457</v>
      </c>
      <c r="B346" s="45"/>
      <c r="C346" s="46" t="s">
        <v>146</v>
      </c>
      <c r="D346" s="88" t="s">
        <v>146</v>
      </c>
      <c r="E346" s="88" t="s">
        <v>146</v>
      </c>
      <c r="F346" s="107"/>
    </row>
    <row r="347" spans="1:6" ht="12.75">
      <c r="A347" s="47"/>
      <c r="B347" s="48"/>
      <c r="C347" s="33" t="s">
        <v>146</v>
      </c>
      <c r="D347" s="88" t="s">
        <v>146</v>
      </c>
      <c r="E347" s="88" t="s">
        <v>146</v>
      </c>
      <c r="F347" s="104" t="s">
        <v>146</v>
      </c>
    </row>
    <row r="348" spans="1:6" ht="12.75">
      <c r="A348" s="47"/>
      <c r="B348" s="48"/>
      <c r="C348" s="49" t="s">
        <v>146</v>
      </c>
      <c r="D348" s="102" t="s">
        <v>146</v>
      </c>
      <c r="E348" s="102" t="s">
        <v>146</v>
      </c>
      <c r="F348" s="104" t="s">
        <v>146</v>
      </c>
    </row>
    <row r="349" spans="1:6" ht="22.5">
      <c r="A349" s="29" t="s">
        <v>458</v>
      </c>
      <c r="B349" s="50">
        <v>620</v>
      </c>
      <c r="C349" s="33" t="s">
        <v>146</v>
      </c>
      <c r="D349" s="103" t="s">
        <v>146</v>
      </c>
      <c r="E349" s="103" t="s">
        <v>146</v>
      </c>
      <c r="F349" s="104" t="s">
        <v>146</v>
      </c>
    </row>
    <row r="350" spans="1:6" ht="12.75">
      <c r="A350" s="29" t="s">
        <v>100</v>
      </c>
      <c r="B350" s="50"/>
      <c r="C350" s="33" t="s">
        <v>146</v>
      </c>
      <c r="D350" s="103" t="s">
        <v>146</v>
      </c>
      <c r="E350" s="103" t="s">
        <v>146</v>
      </c>
      <c r="F350" s="104" t="s">
        <v>146</v>
      </c>
    </row>
    <row r="351" spans="1:6" ht="12.75">
      <c r="A351" s="29"/>
      <c r="B351" s="50"/>
      <c r="C351" s="33" t="s">
        <v>146</v>
      </c>
      <c r="D351" s="103" t="s">
        <v>146</v>
      </c>
      <c r="E351" s="103" t="s">
        <v>146</v>
      </c>
      <c r="F351" s="104" t="s">
        <v>146</v>
      </c>
    </row>
    <row r="352" spans="1:6" ht="12.75">
      <c r="A352" s="29" t="s">
        <v>101</v>
      </c>
      <c r="B352" s="50">
        <v>700</v>
      </c>
      <c r="C352" s="33" t="s">
        <v>104</v>
      </c>
      <c r="D352" s="60">
        <f>D357+D353</f>
        <v>1518000</v>
      </c>
      <c r="E352" s="60">
        <f>E353+E357</f>
        <v>1234016.6000000006</v>
      </c>
      <c r="F352" s="104" t="s">
        <v>146</v>
      </c>
    </row>
    <row r="353" spans="1:6" ht="12.75">
      <c r="A353" s="29" t="s">
        <v>102</v>
      </c>
      <c r="B353" s="50">
        <v>700</v>
      </c>
      <c r="C353" s="33" t="s">
        <v>105</v>
      </c>
      <c r="D353" s="60">
        <f aca="true" t="shared" si="16" ref="D353:E355">D354</f>
        <v>-11691100</v>
      </c>
      <c r="E353" s="60">
        <f t="shared" si="16"/>
        <v>-4816770.02</v>
      </c>
      <c r="F353" s="104" t="s">
        <v>146</v>
      </c>
    </row>
    <row r="354" spans="1:6" ht="22.5">
      <c r="A354" s="29" t="s">
        <v>459</v>
      </c>
      <c r="B354" s="50">
        <v>710</v>
      </c>
      <c r="C354" s="33" t="s">
        <v>106</v>
      </c>
      <c r="D354" s="60">
        <f t="shared" si="16"/>
        <v>-11691100</v>
      </c>
      <c r="E354" s="60">
        <f t="shared" si="16"/>
        <v>-4816770.02</v>
      </c>
      <c r="F354" s="104" t="s">
        <v>146</v>
      </c>
    </row>
    <row r="355" spans="1:6" ht="22.5">
      <c r="A355" s="29" t="s">
        <v>459</v>
      </c>
      <c r="B355" s="50">
        <v>710</v>
      </c>
      <c r="C355" s="33" t="s">
        <v>107</v>
      </c>
      <c r="D355" s="60">
        <f t="shared" si="16"/>
        <v>-11691100</v>
      </c>
      <c r="E355" s="60">
        <f t="shared" si="16"/>
        <v>-4816770.02</v>
      </c>
      <c r="F355" s="104" t="s">
        <v>146</v>
      </c>
    </row>
    <row r="356" spans="1:6" ht="22.5">
      <c r="A356" s="29" t="s">
        <v>460</v>
      </c>
      <c r="B356" s="50">
        <v>710</v>
      </c>
      <c r="C356" s="33" t="s">
        <v>108</v>
      </c>
      <c r="D356" s="60">
        <v>-11691100</v>
      </c>
      <c r="E356" s="60">
        <v>-4816770.02</v>
      </c>
      <c r="F356" s="104" t="s">
        <v>146</v>
      </c>
    </row>
    <row r="357" spans="1:6" ht="12.75">
      <c r="A357" s="29" t="s">
        <v>103</v>
      </c>
      <c r="B357" s="50">
        <v>700</v>
      </c>
      <c r="C357" s="33" t="s">
        <v>109</v>
      </c>
      <c r="D357" s="60">
        <f aca="true" t="shared" si="17" ref="D357:E359">D358</f>
        <v>13209100</v>
      </c>
      <c r="E357" s="60">
        <f t="shared" si="17"/>
        <v>6050786.62</v>
      </c>
      <c r="F357" s="104" t="s">
        <v>146</v>
      </c>
    </row>
    <row r="358" spans="1:6" ht="22.5">
      <c r="A358" s="29" t="s">
        <v>461</v>
      </c>
      <c r="B358" s="50">
        <v>720</v>
      </c>
      <c r="C358" s="33" t="s">
        <v>110</v>
      </c>
      <c r="D358" s="10">
        <f t="shared" si="17"/>
        <v>13209100</v>
      </c>
      <c r="E358" s="10">
        <f t="shared" si="17"/>
        <v>6050786.62</v>
      </c>
      <c r="F358" s="104" t="s">
        <v>146</v>
      </c>
    </row>
    <row r="359" spans="1:6" ht="22.5">
      <c r="A359" s="29" t="s">
        <v>461</v>
      </c>
      <c r="B359" s="50">
        <v>720</v>
      </c>
      <c r="C359" s="33" t="s">
        <v>111</v>
      </c>
      <c r="D359" s="10">
        <f t="shared" si="17"/>
        <v>13209100</v>
      </c>
      <c r="E359" s="10">
        <f t="shared" si="17"/>
        <v>6050786.62</v>
      </c>
      <c r="F359" s="104" t="s">
        <v>146</v>
      </c>
    </row>
    <row r="360" spans="1:6" ht="22.5">
      <c r="A360" s="26" t="s">
        <v>462</v>
      </c>
      <c r="B360" s="99">
        <v>720</v>
      </c>
      <c r="C360" s="33" t="s">
        <v>112</v>
      </c>
      <c r="D360" s="10">
        <v>13209100</v>
      </c>
      <c r="E360" s="10">
        <v>6050786.62</v>
      </c>
      <c r="F360" s="104" t="s">
        <v>146</v>
      </c>
    </row>
    <row r="361" spans="1:6" ht="12.75">
      <c r="A361" s="100"/>
      <c r="B361" s="89"/>
      <c r="C361" s="90"/>
      <c r="D361" s="101"/>
      <c r="E361" s="101"/>
      <c r="F361" s="63"/>
    </row>
    <row r="362" spans="1:6" ht="22.5">
      <c r="A362" s="100" t="s">
        <v>422</v>
      </c>
      <c r="B362" s="89"/>
      <c r="C362" s="90"/>
      <c r="D362" s="101"/>
      <c r="E362" s="101"/>
      <c r="F362" s="63"/>
    </row>
    <row r="363" spans="1:6" ht="12.75">
      <c r="A363" s="95"/>
      <c r="B363" s="89"/>
      <c r="C363" s="90"/>
      <c r="D363" s="96" t="s">
        <v>423</v>
      </c>
      <c r="E363" s="97"/>
      <c r="F363" s="63"/>
    </row>
    <row r="364" spans="1:6" ht="12.75">
      <c r="A364" s="95"/>
      <c r="B364" s="89"/>
      <c r="C364" s="90"/>
      <c r="D364" s="96"/>
      <c r="E364" s="97"/>
      <c r="F364" s="63"/>
    </row>
    <row r="365" spans="1:6" ht="12.75">
      <c r="A365" s="95" t="s">
        <v>463</v>
      </c>
      <c r="B365" s="89"/>
      <c r="C365" s="90"/>
      <c r="D365" s="96" t="s">
        <v>464</v>
      </c>
      <c r="E365" s="97"/>
      <c r="F365" s="63"/>
    </row>
    <row r="366" spans="1:6" ht="12.75">
      <c r="A366" s="95"/>
      <c r="B366" s="89"/>
      <c r="C366" s="90"/>
      <c r="D366" s="96"/>
      <c r="E366" s="97"/>
      <c r="F366" s="63"/>
    </row>
    <row r="367" spans="1:6" ht="12.75">
      <c r="A367" s="95" t="s">
        <v>465</v>
      </c>
      <c r="B367" s="89"/>
      <c r="C367" s="90"/>
      <c r="D367" s="96" t="s">
        <v>424</v>
      </c>
      <c r="E367" s="97"/>
      <c r="F367" s="63"/>
    </row>
    <row r="368" spans="1:6" ht="12.75">
      <c r="A368" s="95"/>
      <c r="B368" s="89"/>
      <c r="C368" s="90"/>
      <c r="D368" s="96"/>
      <c r="E368" s="97"/>
      <c r="F368" s="63"/>
    </row>
    <row r="369" spans="1:6" ht="12.75">
      <c r="A369" s="95" t="s">
        <v>543</v>
      </c>
      <c r="B369" s="89"/>
      <c r="C369" s="90"/>
      <c r="D369" s="96"/>
      <c r="E369" s="97"/>
      <c r="F369" s="63"/>
    </row>
    <row r="370" spans="1:6" ht="12.75">
      <c r="A370" s="95"/>
      <c r="B370" s="89"/>
      <c r="C370" s="90"/>
      <c r="D370" s="96"/>
      <c r="E370" s="97"/>
      <c r="F370" s="63"/>
    </row>
    <row r="371" spans="1:6" ht="12.75">
      <c r="A371" s="98"/>
      <c r="B371" s="89"/>
      <c r="C371" s="90"/>
      <c r="D371" s="96"/>
      <c r="E371" s="97"/>
      <c r="F371" s="63"/>
    </row>
  </sheetData>
  <sheetProtection/>
  <mergeCells count="10">
    <mergeCell ref="F345:F346"/>
    <mergeCell ref="E340:F340"/>
    <mergeCell ref="A341:F341"/>
    <mergeCell ref="F69:F70"/>
    <mergeCell ref="A11:F11"/>
    <mergeCell ref="C1:F1"/>
    <mergeCell ref="A3:E3"/>
    <mergeCell ref="B4:C4"/>
    <mergeCell ref="A7:C7"/>
    <mergeCell ref="A65:F65"/>
  </mergeCells>
  <printOptions/>
  <pageMargins left="0.7480314960629921" right="0.7480314960629921" top="0.5905511811023623" bottom="0.5905511811023623" header="0.5118110236220472" footer="0.5118110236220472"/>
  <pageSetup horizontalDpi="600" verticalDpi="600" orientation="portrait" paperSize="9" scale="85" r:id="rId1"/>
  <rowBreaks count="1" manualBreakCount="1">
    <brk id="342"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Пользователь</cp:lastModifiedBy>
  <cp:lastPrinted>2013-08-05T09:51:17Z</cp:lastPrinted>
  <dcterms:created xsi:type="dcterms:W3CDTF">2010-04-13T12:58:24Z</dcterms:created>
  <dcterms:modified xsi:type="dcterms:W3CDTF">2013-08-20T05:09:21Z</dcterms:modified>
  <cp:category/>
  <cp:version/>
  <cp:contentType/>
  <cp:contentStatus/>
</cp:coreProperties>
</file>