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6990" activeTab="0"/>
  </bookViews>
  <sheets>
    <sheet name="117_1" sheetId="1" r:id="rId1"/>
    <sheet name="Лист1" sheetId="2" r:id="rId2"/>
  </sheets>
  <definedNames/>
  <calcPr fullCalcOnLoad="1" refMode="R1C1"/>
</workbook>
</file>

<file path=xl/sharedStrings.xml><?xml version="1.0" encoding="utf-8"?>
<sst xmlns="http://schemas.openxmlformats.org/spreadsheetml/2006/main" count="810" uniqueCount="546">
  <si>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</si>
  <si>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</si>
  <si>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</si>
  <si>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</si>
  <si>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</si>
  <si>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</si>
  <si>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</si>
  <si>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</si>
  <si>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</si>
  <si>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</si>
  <si>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</si>
  <si>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</si>
  <si>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</si>
  <si>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</si>
  <si>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</si>
  <si>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</si>
  <si>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</si>
  <si>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</si>
  <si>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</si>
  <si>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</si>
  <si>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</si>
  <si>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</si>
  <si>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</si>
  <si>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</si>
  <si>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</si>
  <si>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</si>
  <si>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</si>
  <si>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</si>
  <si>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</si>
  <si>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</si>
  <si>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</si>
  <si>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</si>
  <si>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</si>
  <si>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</si>
  <si>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</si>
  <si>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</si>
  <si>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</si>
  <si>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</si>
  <si>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</si>
  <si>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</si>
  <si>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</si>
  <si>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</si>
  <si>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</si>
  <si>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</si>
  <si>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</si>
  <si>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</si>
  <si>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</si>
  <si>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</si>
  <si>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</si>
  <si>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</si>
  <si>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</si>
  <si>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</si>
  <si>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</si>
  <si>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</si>
  <si>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</si>
  <si>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</si>
  <si>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</si>
  <si>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</si>
  <si>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</si>
  <si>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</si>
  <si>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</si>
  <si>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</si>
  <si>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</si>
  <si>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</si>
  <si>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</si>
  <si>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</si>
  <si>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</si>
  <si>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</si>
  <si>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</si>
  <si>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</si>
  <si>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</si>
  <si>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</si>
  <si>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</si>
  <si>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</si>
  <si>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</si>
  <si>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</si>
  <si>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</si>
  <si>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</si>
  <si>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</si>
  <si>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</si>
  <si>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</si>
  <si>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</si>
  <si>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</si>
  <si>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</si>
  <si>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</si>
  <si>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</si>
  <si>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</si>
  <si>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</si>
  <si>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</si>
  <si>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</si>
  <si>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</si>
  <si>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</si>
  <si>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</si>
  <si>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</si>
  <si>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</si>
  <si>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</si>
  <si>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</si>
  <si>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</si>
  <si>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</si>
  <si>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</si>
  <si>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</si>
  <si>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</si>
  <si>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</si>
  <si>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</si>
  <si>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</si>
  <si>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</si>
  <si>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</si>
  <si>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</si>
  <si>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</si>
  <si>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</si>
  <si>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</si>
  <si>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</si>
  <si>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</si>
  <si>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</si>
  <si>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</si>
  <si>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</si>
  <si>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</si>
  <si>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</si>
  <si>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</si>
  <si>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</si>
  <si>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</si>
  <si>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</si>
  <si>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</si>
  <si>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</si>
  <si>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</si>
  <si>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</si>
  <si>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</si>
  <si>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</si>
  <si>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</si>
  <si>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</si>
  <si>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</si>
  <si>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</si>
  <si>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</si>
  <si>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</si>
  <si>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</si>
  <si>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</si>
  <si>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</si>
  <si>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</si>
  <si>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</si>
  <si>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</si>
  <si>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</si>
  <si>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</si>
  <si>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</si>
  <si>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</si>
  <si>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</si>
  <si>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</si>
  <si>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</si>
  <si>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</si>
  <si>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</si>
  <si>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</si>
  <si>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</si>
  <si>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</si>
  <si>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</si>
  <si>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</si>
  <si>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</si>
  <si>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</si>
  <si>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</si>
  <si>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</si>
  <si>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</si>
  <si>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</si>
  <si>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</si>
  <si>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</si>
  <si>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</si>
  <si>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</si>
  <si>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</si>
  <si>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</si>
  <si>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</si>
  <si>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</si>
  <si>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</si>
  <si>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</si>
  <si>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</si>
  <si>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</si>
  <si>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</si>
  <si>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</si>
  <si>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</si>
  <si>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</si>
  <si>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</si>
  <si>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</si>
  <si>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</si>
  <si>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</si>
  <si>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</si>
  <si>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</si>
  <si>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</si>
  <si>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</si>
  <si>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</si>
  <si>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</si>
  <si>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</si>
  <si>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</si>
  <si>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</si>
  <si>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</si>
  <si>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</si>
  <si>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</si>
  <si>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</si>
  <si>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</si>
  <si>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</si>
  <si>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</si>
  <si>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</si>
  <si>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</si>
  <si>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</si>
  <si>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</si>
  <si>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</si>
  <si>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</si>
  <si>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</si>
  <si>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</si>
  <si>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</si>
  <si>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</si>
  <si>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</si>
  <si>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</si>
  <si>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</si>
  <si>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</si>
  <si>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</si>
  <si>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</si>
  <si>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</si>
  <si>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</si>
  <si>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</si>
  <si>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</si>
  <si>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</si>
  <si>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</si>
  <si>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</si>
  <si>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</si>
  <si>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</si>
  <si>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</si>
  <si>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</si>
  <si>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</si>
  <si>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</si>
  <si>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</si>
  <si>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</si>
  <si>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</si>
  <si>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</si>
  <si>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</si>
  <si>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</si>
  <si>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</si>
  <si>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</si>
  <si>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</si>
  <si>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</si>
  <si>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</si>
  <si>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</si>
  <si>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</si>
  <si>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</si>
  <si>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</si>
  <si>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</si>
  <si>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</si>
  <si>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</si>
  <si>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</si>
  <si>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</si>
  <si>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</si>
  <si>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</si>
  <si>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</si>
  <si>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</si>
  <si>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</si>
  <si>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</si>
  <si>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</si>
  <si>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</si>
  <si>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</si>
  <si>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</si>
  <si>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</si>
  <si>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</si>
  <si>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</si>
  <si>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</si>
  <si>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</si>
  <si>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</si>
  <si>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</si>
  <si>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</si>
  <si>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</si>
  <si>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</si>
  <si>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</si>
  <si>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</si>
  <si>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</si>
  <si>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</si>
  <si>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</si>
  <si>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</si>
  <si>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</si>
  <si>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</si>
  <si>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</si>
  <si>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</si>
  <si>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</si>
  <si>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</si>
  <si>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</si>
  <si>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</si>
  <si>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</si>
  <si>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</si>
  <si>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</si>
  <si>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</si>
  <si>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</si>
  <si>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</si>
  <si>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</si>
  <si>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</si>
  <si>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</si>
  <si>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</si>
  <si>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</si>
  <si>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</si>
  <si>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</si>
  <si>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</si>
  <si>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</si>
  <si>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</si>
  <si>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</si>
  <si>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</si>
  <si>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</si>
  <si>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</si>
  <si>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</si>
  <si>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</si>
  <si>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</si>
  <si>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</si>
  <si>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</si>
  <si>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</si>
  <si>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</si>
  <si>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</si>
  <si>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</si>
  <si>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951 0409  7951202  244  340</t>
  </si>
  <si>
    <t>951 0409  7951202  244  300</t>
  </si>
  <si>
    <t>951  0409  7951200  000  000</t>
  </si>
  <si>
    <t xml:space="preserve"> Целевые программы муниципальных образований</t>
  </si>
  <si>
    <t>951  0409  7950000  000  000</t>
  </si>
  <si>
    <t>951  0502  7950000  000 000</t>
  </si>
  <si>
    <t>951  0503  7951203  244  300</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</si>
  <si>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</si>
  <si>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</si>
  <si>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</si>
  <si>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</si>
  <si>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</si>
  <si>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</si>
  <si>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</si>
  <si>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</si>
  <si>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</si>
  <si>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</si>
  <si>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</si>
  <si>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</si>
  <si>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</si>
  <si>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</si>
  <si>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</si>
  <si>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</si>
  <si>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</si>
  <si>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</si>
  <si>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</si>
  <si>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</si>
  <si>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</si>
  <si>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</si>
  <si>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</si>
  <si>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</si>
  <si>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</si>
  <si>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</si>
  <si>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</si>
  <si>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</si>
  <si>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</si>
  <si>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</si>
  <si>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</si>
  <si>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</si>
  <si>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</si>
  <si>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</si>
  <si>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</si>
  <si>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</si>
  <si>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</si>
  <si>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</si>
  <si>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</si>
  <si>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</si>
  <si>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</si>
  <si>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</si>
  <si>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</si>
  <si>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</si>
  <si>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</si>
  <si>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</si>
  <si>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</si>
  <si>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</si>
  <si>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</si>
  <si>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</si>
  <si>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</si>
  <si>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</si>
  <si>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</si>
  <si>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</si>
  <si>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</si>
  <si>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</si>
  <si>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</si>
  <si>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</si>
  <si>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</si>
  <si>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</si>
  <si>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</si>
  <si>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</si>
  <si>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</si>
  <si>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</si>
  <si>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</si>
  <si>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</si>
  <si>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</si>
  <si>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</si>
  <si>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</si>
  <si>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</si>
  <si>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</si>
  <si>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</si>
  <si>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</si>
  <si>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</si>
  <si>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</si>
  <si>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</si>
  <si>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</si>
  <si>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</si>
  <si>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</si>
  <si>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</si>
  <si>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</si>
  <si>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</si>
  <si>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</si>
  <si>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</si>
  <si>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</si>
  <si>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</si>
  <si>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</si>
  <si>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</si>
  <si>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</si>
  <si>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</si>
  <si>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</si>
  <si>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</si>
  <si>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</si>
  <si>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</si>
  <si>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</si>
  <si>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</si>
  <si>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</si>
  <si>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</si>
  <si>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</si>
  <si>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</si>
  <si>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</si>
  <si>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</si>
  <si>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</si>
  <si>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</si>
  <si>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</si>
  <si>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</si>
  <si>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</si>
  <si>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</si>
  <si>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</si>
  <si>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</si>
  <si>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</si>
  <si>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</si>
  <si>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</si>
  <si>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</si>
  <si>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</si>
  <si>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</si>
  <si>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</si>
  <si>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</si>
  <si>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</si>
  <si>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</si>
  <si>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</si>
  <si>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</si>
  <si>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</si>
  <si>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</si>
  <si>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</si>
  <si>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</si>
  <si>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</si>
  <si>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</si>
  <si>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</si>
  <si>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</si>
  <si>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</si>
  <si>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</si>
  <si>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</si>
  <si>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</si>
  <si>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</si>
  <si>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</si>
  <si>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</si>
  <si>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</si>
  <si>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</si>
  <si>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</si>
  <si>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</si>
  <si>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</si>
  <si>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</si>
  <si>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</si>
  <si>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</si>
  <si>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</si>
  <si>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</si>
  <si>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</si>
  <si>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</si>
  <si>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</si>
  <si>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</si>
  <si>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</si>
  <si>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</si>
  <si>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</si>
  <si>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</si>
  <si>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</si>
  <si>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</si>
  <si>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</si>
  <si>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</si>
  <si>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</si>
  <si>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951  0113  0920300  000  000</t>
  </si>
  <si>
    <t>Выполнение других обязательств государства</t>
  </si>
  <si>
    <t>Прочая закупка товаров,работ и услуг для государственных (муниципальных)нужд</t>
  </si>
  <si>
    <t>Земельный налог  (по обязательствам ,возникшим до 1 января 2006года),мобилизуемый на территории поселений</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</si>
  <si>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</si>
  <si>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</si>
  <si>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</si>
  <si>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</si>
  <si>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</si>
  <si>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</si>
  <si>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</si>
  <si>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</si>
  <si>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</si>
  <si>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</si>
  <si>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</si>
  <si>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</si>
  <si>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</si>
  <si>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</si>
  <si>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</si>
  <si>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</si>
  <si>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</si>
  <si>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</si>
  <si>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</si>
  <si>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</si>
  <si>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</si>
  <si>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</si>
  <si>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</si>
  <si>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</si>
  <si>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</si>
  <si>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</si>
  <si>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</si>
  <si>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</si>
  <si>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</si>
  <si>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</si>
  <si>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</si>
  <si>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000  1  09  00000  00  0000  110</t>
  </si>
  <si>
    <t>000  1  09  04000  00  0000  000</t>
  </si>
  <si>
    <t>000  1  05  03010  01  0000  110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</si>
  <si>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</si>
  <si>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</si>
  <si>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10</t>
  </si>
  <si>
    <t>ШТРАФЫ,САНКЦИИ,ВОЗМЕЩЕНИЕ УЩЕРБА</t>
  </si>
  <si>
    <t>Денежные взыскания(штрафы),установленные законами субъектов Российской Федерации за несоблюдение муниципальных правовых актов,зачисляемых в бюджет поселения</t>
  </si>
  <si>
    <t>857 1 16  51040  02  0000  140</t>
  </si>
  <si>
    <t>857  1  00   00000   00  0000  000</t>
  </si>
  <si>
    <t>857  1 16    00000   00  0000  000</t>
  </si>
  <si>
    <t>951  0501  5221006  441  310</t>
  </si>
  <si>
    <t>951  0501  5221006  441  300</t>
  </si>
  <si>
    <t>Бюджетные инвестиции на приобретение объектов недвижимого имущества казенным учреждениям</t>
  </si>
  <si>
    <t>951  0501  5221006  441  000</t>
  </si>
  <si>
    <t>951  0501  5221006  000  000</t>
  </si>
  <si>
    <t>Подпрограмма "Переселение граждан из  жилищного фонда,признанного аварийным и подлежащим сносу в Ростовской области"</t>
  </si>
  <si>
    <t>Областная долгосрочная целевая программа "Обеспечение жильем отдельных категорий граждан и стимулирование развития жилищного строительства на 2010-2014 годы"</t>
  </si>
  <si>
    <t>951  0501  5221000  000  000</t>
  </si>
  <si>
    <t>951  0501  5220000  000  000</t>
  </si>
  <si>
    <t>951  0501  0000000  000  000</t>
  </si>
  <si>
    <t>Жилищное хозяйство</t>
  </si>
  <si>
    <t>951  0104  0020400  122  222</t>
  </si>
  <si>
    <t>951  0104  0020400  122  220</t>
  </si>
  <si>
    <t>951  0113  0700500  323  290</t>
  </si>
  <si>
    <t>951  0113  0700500  323  200</t>
  </si>
  <si>
    <t>951  0113  0700500  323  000</t>
  </si>
  <si>
    <t>951  0113  0700500  000  000</t>
  </si>
  <si>
    <t>951  0113  0700000  000  000</t>
  </si>
  <si>
    <t>Приобретение работ,услуг в пользу граждан</t>
  </si>
  <si>
    <t>"__"  сентября  2013г</t>
  </si>
  <si>
    <t>на 1 сентября 2013</t>
  </si>
  <si>
    <t>01.09.2013</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</si>
  <si>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</si>
  <si>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</si>
  <si>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951  0503  7951203  244  310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</si>
</sst>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50">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9"/>
      <name val="Arial"/>
      <family val="2"/>
    </font>
    <font>
      <sz val="8"/>
      <color indexed="10"/>
      <name val="Arial Cyr"/>
      <family val="0"/>
    </font>
    <font>
      <sz val="8"/>
      <color indexed="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sz val="8"/>
      <color rgb="FF0070C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lignment/>
      <protection/>
    </xf>
    <xf numFmtId="0" fontId="3" fillId="0" borderId="0">
      <alignment/>
      <protection/>
    </xf>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144">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0" fontId="5" fillId="32" borderId="11" xfId="0" applyFont="1" applyFill="1" applyBorder="1" applyAlignment="1">
      <alignment wrapText="1"/>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8" fillId="0" borderId="10" xfId="0" applyFont="1" applyBorder="1" applyAlignment="1">
      <alignment vertical="distributed" wrapText="1"/>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9" fillId="0" borderId="10" xfId="0" applyNumberFormat="1" applyFont="1" applyFill="1" applyBorder="1" applyAlignment="1">
      <alignment/>
    </xf>
    <xf numFmtId="49" fontId="2" fillId="32" borderId="10" xfId="0" applyNumberFormat="1" applyFont="1" applyFill="1" applyBorder="1" applyAlignment="1">
      <alignment horizontal="center"/>
    </xf>
    <xf numFmtId="4" fontId="9" fillId="32" borderId="10" xfId="0" applyNumberFormat="1" applyFont="1" applyFill="1" applyBorder="1" applyAlignment="1">
      <alignment/>
    </xf>
    <xf numFmtId="4" fontId="3" fillId="32" borderId="22" xfId="0" applyNumberFormat="1" applyFont="1" applyFill="1" applyBorder="1" applyAlignment="1">
      <alignment horizontal="right"/>
    </xf>
    <xf numFmtId="0" fontId="8" fillId="0" borderId="10" xfId="0" applyNumberFormat="1" applyFont="1" applyBorder="1" applyAlignment="1">
      <alignment vertical="distributed" wrapText="1"/>
    </xf>
    <xf numFmtId="4" fontId="7" fillId="0" borderId="15"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46" fillId="32" borderId="10" xfId="0" applyNumberFormat="1" applyFont="1" applyFill="1" applyBorder="1" applyAlignment="1">
      <alignment/>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46" fillId="0" borderId="10" xfId="0" applyNumberFormat="1" applyFont="1" applyFill="1" applyBorder="1" applyAlignment="1">
      <alignment/>
    </xf>
    <xf numFmtId="4" fontId="47" fillId="32" borderId="10" xfId="0" applyNumberFormat="1" applyFont="1" applyFill="1" applyBorder="1" applyAlignment="1" applyProtection="1">
      <alignment/>
      <protection/>
    </xf>
    <xf numFmtId="4" fontId="47" fillId="32" borderId="10" xfId="0" applyNumberFormat="1" applyFont="1" applyFill="1" applyBorder="1" applyAlignment="1">
      <alignment/>
    </xf>
    <xf numFmtId="1" fontId="47" fillId="32" borderId="24" xfId="0" applyNumberFormat="1" applyFont="1" applyFill="1" applyBorder="1" applyAlignment="1">
      <alignment horizontal="center"/>
    </xf>
    <xf numFmtId="0" fontId="47" fillId="32" borderId="11" xfId="0" applyNumberFormat="1" applyFont="1" applyFill="1" applyBorder="1" applyAlignment="1">
      <alignment wrapText="1"/>
    </xf>
    <xf numFmtId="49" fontId="47" fillId="32" borderId="10" xfId="0" applyNumberFormat="1" applyFont="1" applyFill="1" applyBorder="1" applyAlignment="1">
      <alignment horizontal="center"/>
    </xf>
    <xf numFmtId="4" fontId="3" fillId="0" borderId="0" xfId="0" applyNumberFormat="1" applyFont="1" applyAlignment="1">
      <alignment/>
    </xf>
    <xf numFmtId="0" fontId="48" fillId="32" borderId="11" xfId="0" applyNumberFormat="1" applyFont="1" applyFill="1" applyBorder="1" applyAlignment="1">
      <alignment wrapText="1"/>
    </xf>
    <xf numFmtId="0" fontId="48" fillId="32" borderId="11" xfId="52" applyNumberFormat="1" applyFont="1" applyFill="1" applyBorder="1" applyAlignment="1">
      <alignment wrapText="1"/>
      <protection/>
    </xf>
    <xf numFmtId="1" fontId="49" fillId="32" borderId="24" xfId="0" applyNumberFormat="1" applyFont="1" applyFill="1" applyBorder="1" applyAlignment="1">
      <alignment horizontal="center"/>
    </xf>
    <xf numFmtId="0" fontId="48" fillId="32" borderId="11" xfId="0" applyFont="1" applyFill="1" applyBorder="1" applyAlignment="1">
      <alignment horizontal="left" wrapText="1"/>
    </xf>
    <xf numFmtId="0" fontId="48" fillId="0" borderId="10" xfId="0" applyFont="1" applyBorder="1" applyAlignment="1">
      <alignment wrapText="1"/>
    </xf>
    <xf numFmtId="0" fontId="47" fillId="32" borderId="11" xfId="0" applyFont="1" applyFill="1" applyBorder="1" applyAlignment="1">
      <alignment horizontal="left" wrapText="1"/>
    </xf>
    <xf numFmtId="0" fontId="6" fillId="0" borderId="0" xfId="0" applyFont="1" applyAlignment="1">
      <alignment wrapText="1"/>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24" xfId="0" applyBorder="1" applyAlignment="1">
      <alignment/>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372"/>
  <sheetViews>
    <sheetView tabSelected="1" view="pageBreakPreview" zoomScaleSheetLayoutView="100" zoomScalePageLayoutView="0" workbookViewId="0" topLeftCell="A1">
      <selection activeCell="F282" sqref="F282:F283"/>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 min="7" max="7" width="9.875" style="0" bestFit="1" customWidth="1"/>
  </cols>
  <sheetData>
    <row r="1" spans="3:6" ht="12.75">
      <c r="C1" s="136"/>
      <c r="D1" s="137"/>
      <c r="E1" s="137"/>
      <c r="F1" s="137"/>
    </row>
    <row r="2" spans="4:5" ht="12.75">
      <c r="D2"/>
      <c r="E2" s="21"/>
    </row>
    <row r="3" spans="1:6" ht="15.75" customHeight="1" thickBot="1">
      <c r="A3" s="138" t="s">
        <v>61</v>
      </c>
      <c r="B3" s="138"/>
      <c r="C3" s="138"/>
      <c r="D3" s="138"/>
      <c r="E3" s="139"/>
      <c r="F3" s="11" t="s">
        <v>25</v>
      </c>
    </row>
    <row r="4" spans="2:6" ht="12.75">
      <c r="B4" s="140" t="s">
        <v>541</v>
      </c>
      <c r="C4" s="140"/>
      <c r="F4" s="18" t="s">
        <v>62</v>
      </c>
    </row>
    <row r="5" spans="2:6" ht="12.75">
      <c r="B5" s="2"/>
      <c r="C5" s="2"/>
      <c r="E5" s="7" t="s">
        <v>94</v>
      </c>
      <c r="F5" s="23" t="s">
        <v>542</v>
      </c>
    </row>
    <row r="6" spans="1:6" ht="12.75">
      <c r="A6" s="6" t="s">
        <v>26</v>
      </c>
      <c r="B6" s="7"/>
      <c r="C6" s="7"/>
      <c r="E6" s="7" t="s">
        <v>95</v>
      </c>
      <c r="F6" s="9">
        <v>4226577</v>
      </c>
    </row>
    <row r="7" spans="1:6" ht="12.75" customHeight="1">
      <c r="A7" s="141" t="s">
        <v>419</v>
      </c>
      <c r="B7" s="141"/>
      <c r="C7" s="141"/>
      <c r="E7" s="7" t="s">
        <v>96</v>
      </c>
      <c r="F7" s="9">
        <v>951</v>
      </c>
    </row>
    <row r="8" spans="1:6" ht="12.75">
      <c r="A8" s="8" t="s">
        <v>420</v>
      </c>
      <c r="B8" s="7"/>
      <c r="C8" s="7"/>
      <c r="E8" s="7" t="s">
        <v>97</v>
      </c>
      <c r="F8" s="9">
        <v>60226815000</v>
      </c>
    </row>
    <row r="9" spans="1:6" ht="12.75">
      <c r="A9" s="6" t="s">
        <v>63</v>
      </c>
      <c r="B9" s="7"/>
      <c r="C9" s="7"/>
      <c r="F9" s="9"/>
    </row>
    <row r="10" spans="1:6" ht="13.5" thickBot="1">
      <c r="A10" s="6" t="s">
        <v>27</v>
      </c>
      <c r="B10" s="7"/>
      <c r="C10" s="7"/>
      <c r="F10" s="10">
        <v>383</v>
      </c>
    </row>
    <row r="11" spans="1:6" ht="23.25" customHeight="1">
      <c r="A11" s="135" t="s">
        <v>28</v>
      </c>
      <c r="B11" s="135"/>
      <c r="C11" s="135"/>
      <c r="D11" s="135"/>
      <c r="E11" s="135"/>
      <c r="F11" s="135"/>
    </row>
    <row r="12" spans="1:6" ht="51" customHeight="1">
      <c r="A12" s="3" t="s">
        <v>29</v>
      </c>
      <c r="B12" s="3" t="s">
        <v>30</v>
      </c>
      <c r="C12" s="3" t="s">
        <v>31</v>
      </c>
      <c r="D12" s="3" t="s">
        <v>93</v>
      </c>
      <c r="E12" s="3" t="s">
        <v>32</v>
      </c>
      <c r="F12" s="3" t="s">
        <v>64</v>
      </c>
    </row>
    <row r="13" spans="1:6" s="20" customFormat="1" ht="12.75">
      <c r="A13" s="19">
        <v>1</v>
      </c>
      <c r="B13" s="19">
        <v>2</v>
      </c>
      <c r="C13" s="19">
        <v>3</v>
      </c>
      <c r="D13" s="19" t="s">
        <v>33</v>
      </c>
      <c r="E13" s="19" t="s">
        <v>34</v>
      </c>
      <c r="F13" s="19" t="s">
        <v>49</v>
      </c>
    </row>
    <row r="14" spans="1:7" s="7" customFormat="1" ht="11.25">
      <c r="A14" s="24" t="s">
        <v>143</v>
      </c>
      <c r="B14" s="26" t="s">
        <v>278</v>
      </c>
      <c r="C14" s="26" t="s">
        <v>19</v>
      </c>
      <c r="D14" s="27">
        <f>D16+D56</f>
        <v>12090100</v>
      </c>
      <c r="E14" s="27">
        <f>E16+E56</f>
        <v>5527847.23</v>
      </c>
      <c r="F14" s="27">
        <f>F16+F56</f>
        <v>6562252.77</v>
      </c>
      <c r="G14" s="122"/>
    </row>
    <row r="15" spans="1:6" s="7" customFormat="1" ht="11.25">
      <c r="A15" s="25" t="s">
        <v>99</v>
      </c>
      <c r="B15" s="26"/>
      <c r="C15" s="26"/>
      <c r="D15" s="27"/>
      <c r="E15" s="27"/>
      <c r="F15" s="27"/>
    </row>
    <row r="16" spans="1:6" s="7" customFormat="1" ht="11.25">
      <c r="A16" s="86" t="s">
        <v>65</v>
      </c>
      <c r="B16" s="87" t="s">
        <v>278</v>
      </c>
      <c r="C16" s="88" t="s">
        <v>115</v>
      </c>
      <c r="D16" s="29">
        <f>D17+D22+D30+D38+D45</f>
        <v>10969300</v>
      </c>
      <c r="E16" s="29">
        <f>E17+E22+E30+E38+E45+E52+E41+E49</f>
        <v>5219147.23</v>
      </c>
      <c r="F16" s="29">
        <f>D16-E16</f>
        <v>5750152.77</v>
      </c>
    </row>
    <row r="17" spans="1:6" s="7" customFormat="1" ht="11.25">
      <c r="A17" s="89" t="s">
        <v>35</v>
      </c>
      <c r="B17" s="61" t="s">
        <v>278</v>
      </c>
      <c r="C17" s="28" t="s">
        <v>116</v>
      </c>
      <c r="D17" s="29">
        <f>D18</f>
        <v>7980000</v>
      </c>
      <c r="E17" s="65">
        <f>E18</f>
        <v>2762502.1900000004</v>
      </c>
      <c r="F17" s="29">
        <f>F18</f>
        <v>5217497.81</v>
      </c>
    </row>
    <row r="18" spans="1:6" s="7" customFormat="1" ht="11.25">
      <c r="A18" s="90" t="s">
        <v>66</v>
      </c>
      <c r="B18" s="91" t="s">
        <v>278</v>
      </c>
      <c r="C18" s="92" t="s">
        <v>117</v>
      </c>
      <c r="D18" s="5">
        <f>D19+D21</f>
        <v>7980000</v>
      </c>
      <c r="E18" s="5">
        <f>E19+E21+E20</f>
        <v>2762502.1900000004</v>
      </c>
      <c r="F18" s="13">
        <f>D18-E18</f>
        <v>5217497.81</v>
      </c>
    </row>
    <row r="19" spans="1:6" s="7" customFormat="1" ht="78.75">
      <c r="A19" s="30" t="s">
        <v>271</v>
      </c>
      <c r="B19" s="62" t="s">
        <v>278</v>
      </c>
      <c r="C19" s="4" t="s">
        <v>118</v>
      </c>
      <c r="D19" s="16">
        <v>7960000</v>
      </c>
      <c r="E19" s="16">
        <v>2763598.5</v>
      </c>
      <c r="F19" s="5">
        <f>D19-E19</f>
        <v>5196401.5</v>
      </c>
    </row>
    <row r="20" spans="1:6" s="7" customFormat="1" ht="135" customHeight="1">
      <c r="A20" s="129" t="s">
        <v>543</v>
      </c>
      <c r="B20" s="62" t="s">
        <v>278</v>
      </c>
      <c r="C20" s="4" t="s">
        <v>544</v>
      </c>
      <c r="D20" s="32" t="s">
        <v>146</v>
      </c>
      <c r="E20" s="16">
        <v>277.99</v>
      </c>
      <c r="F20" s="5">
        <v>-277.99</v>
      </c>
    </row>
    <row r="21" spans="1:6" s="7" customFormat="1" ht="45.75" customHeight="1">
      <c r="A21" s="30" t="s">
        <v>392</v>
      </c>
      <c r="B21" s="62" t="s">
        <v>278</v>
      </c>
      <c r="C21" s="4" t="s">
        <v>279</v>
      </c>
      <c r="D21" s="16">
        <v>20000</v>
      </c>
      <c r="E21" s="16">
        <v>-1374.3</v>
      </c>
      <c r="F21" s="5">
        <f>D21-E21</f>
        <v>21374.3</v>
      </c>
    </row>
    <row r="22" spans="1:6" s="7" customFormat="1" ht="11.25">
      <c r="A22" s="30" t="s">
        <v>36</v>
      </c>
      <c r="B22" s="62" t="s">
        <v>278</v>
      </c>
      <c r="C22" s="4" t="s">
        <v>119</v>
      </c>
      <c r="D22" s="16">
        <f>D29+D23</f>
        <v>73600</v>
      </c>
      <c r="E22" s="16">
        <f>E23+E28</f>
        <v>72784.44</v>
      </c>
      <c r="F22" s="5">
        <f>D22-E22</f>
        <v>815.5599999999977</v>
      </c>
    </row>
    <row r="23" spans="1:6" s="7" customFormat="1" ht="34.5" customHeight="1">
      <c r="A23" s="31" t="s">
        <v>67</v>
      </c>
      <c r="B23" s="91" t="s">
        <v>278</v>
      </c>
      <c r="C23" s="92" t="s">
        <v>120</v>
      </c>
      <c r="D23" s="16">
        <f>D24</f>
        <v>8600</v>
      </c>
      <c r="E23" s="16">
        <f>E24+E27</f>
        <v>10503.44</v>
      </c>
      <c r="F23" s="5">
        <f>D23-E23</f>
        <v>-1903.4400000000005</v>
      </c>
    </row>
    <row r="24" spans="1:6" s="7" customFormat="1" ht="41.25" customHeight="1">
      <c r="A24" s="30" t="s">
        <v>393</v>
      </c>
      <c r="B24" s="91" t="s">
        <v>278</v>
      </c>
      <c r="C24" s="4" t="s">
        <v>121</v>
      </c>
      <c r="D24" s="16">
        <f>D25</f>
        <v>8600</v>
      </c>
      <c r="E24" s="16">
        <f>E25+E26</f>
        <v>9307</v>
      </c>
      <c r="F24" s="16">
        <f>F25+F26</f>
        <v>-706.9999999999997</v>
      </c>
    </row>
    <row r="25" spans="1:6" s="7" customFormat="1" ht="38.25" customHeight="1">
      <c r="A25" s="30" t="s">
        <v>393</v>
      </c>
      <c r="B25" s="91" t="s">
        <v>278</v>
      </c>
      <c r="C25" s="4" t="s">
        <v>272</v>
      </c>
      <c r="D25" s="16">
        <v>8600</v>
      </c>
      <c r="E25" s="16">
        <v>9289.32</v>
      </c>
      <c r="F25" s="5">
        <f aca="true" t="shared" si="0" ref="F25:F37">D25-E25</f>
        <v>-689.3199999999997</v>
      </c>
    </row>
    <row r="26" spans="1:6" s="7" customFormat="1" ht="51.75" customHeight="1">
      <c r="A26" s="30" t="s">
        <v>513</v>
      </c>
      <c r="B26" s="91" t="s">
        <v>278</v>
      </c>
      <c r="C26" s="4" t="s">
        <v>514</v>
      </c>
      <c r="D26" s="32" t="s">
        <v>146</v>
      </c>
      <c r="E26" s="16">
        <v>17.68</v>
      </c>
      <c r="F26" s="5">
        <v>-17.68</v>
      </c>
    </row>
    <row r="27" spans="1:6" s="7" customFormat="1" ht="30" customHeight="1">
      <c r="A27" s="30" t="s">
        <v>507</v>
      </c>
      <c r="B27" s="62" t="s">
        <v>278</v>
      </c>
      <c r="C27" s="4" t="s">
        <v>504</v>
      </c>
      <c r="D27" s="32" t="s">
        <v>146</v>
      </c>
      <c r="E27" s="16">
        <v>1196.44</v>
      </c>
      <c r="F27" s="5">
        <v>-1196.44</v>
      </c>
    </row>
    <row r="28" spans="1:6" s="7" customFormat="1" ht="22.5" customHeight="1">
      <c r="A28" s="30" t="s">
        <v>37</v>
      </c>
      <c r="B28" s="62" t="s">
        <v>278</v>
      </c>
      <c r="C28" s="4" t="s">
        <v>505</v>
      </c>
      <c r="D28" s="16">
        <f>D29</f>
        <v>65000</v>
      </c>
      <c r="E28" s="16">
        <f>E29</f>
        <v>62281</v>
      </c>
      <c r="F28" s="5">
        <f t="shared" si="0"/>
        <v>2719</v>
      </c>
    </row>
    <row r="29" spans="1:6" s="7" customFormat="1" ht="24" customHeight="1">
      <c r="A29" s="30" t="s">
        <v>37</v>
      </c>
      <c r="B29" s="62" t="s">
        <v>278</v>
      </c>
      <c r="C29" s="4" t="s">
        <v>512</v>
      </c>
      <c r="D29" s="16">
        <v>65000</v>
      </c>
      <c r="E29" s="16">
        <v>62281</v>
      </c>
      <c r="F29" s="5">
        <f t="shared" si="0"/>
        <v>2719</v>
      </c>
    </row>
    <row r="30" spans="1:6" s="7" customFormat="1" ht="11.25">
      <c r="A30" s="30" t="s">
        <v>38</v>
      </c>
      <c r="B30" s="62" t="s">
        <v>278</v>
      </c>
      <c r="C30" s="4" t="s">
        <v>122</v>
      </c>
      <c r="D30" s="16">
        <f>D31+D33</f>
        <v>2000700</v>
      </c>
      <c r="E30" s="13">
        <f>E31+E33</f>
        <v>1640845.3499999999</v>
      </c>
      <c r="F30" s="5">
        <f>D30-E30</f>
        <v>359854.65000000014</v>
      </c>
    </row>
    <row r="31" spans="1:6" s="7" customFormat="1" ht="12.75" customHeight="1">
      <c r="A31" s="31" t="s">
        <v>68</v>
      </c>
      <c r="B31" s="91" t="s">
        <v>278</v>
      </c>
      <c r="C31" s="92" t="s">
        <v>123</v>
      </c>
      <c r="D31" s="16">
        <f>D32</f>
        <v>111500</v>
      </c>
      <c r="E31" s="16">
        <f>E32</f>
        <v>21258.49</v>
      </c>
      <c r="F31" s="5">
        <f t="shared" si="0"/>
        <v>90241.51</v>
      </c>
    </row>
    <row r="32" spans="1:6" s="7" customFormat="1" ht="46.5" customHeight="1">
      <c r="A32" s="30" t="s">
        <v>39</v>
      </c>
      <c r="B32" s="62" t="s">
        <v>278</v>
      </c>
      <c r="C32" s="4" t="s">
        <v>124</v>
      </c>
      <c r="D32" s="16">
        <v>111500</v>
      </c>
      <c r="E32" s="16">
        <v>21258.49</v>
      </c>
      <c r="F32" s="5">
        <f t="shared" si="0"/>
        <v>90241.51</v>
      </c>
    </row>
    <row r="33" spans="1:6" s="7" customFormat="1" ht="15" customHeight="1">
      <c r="A33" s="31" t="s">
        <v>69</v>
      </c>
      <c r="B33" s="91" t="s">
        <v>278</v>
      </c>
      <c r="C33" s="92" t="s">
        <v>125</v>
      </c>
      <c r="D33" s="16">
        <f>D34+D36</f>
        <v>1889200</v>
      </c>
      <c r="E33" s="16">
        <f>E34+E36</f>
        <v>1619586.8599999999</v>
      </c>
      <c r="F33" s="5">
        <f t="shared" si="0"/>
        <v>269613.14000000013</v>
      </c>
    </row>
    <row r="34" spans="1:6" s="7" customFormat="1" ht="44.25" customHeight="1">
      <c r="A34" s="31" t="s">
        <v>70</v>
      </c>
      <c r="B34" s="91" t="s">
        <v>278</v>
      </c>
      <c r="C34" s="92" t="s">
        <v>126</v>
      </c>
      <c r="D34" s="16">
        <f>D35</f>
        <v>1538500</v>
      </c>
      <c r="E34" s="16">
        <f>E35</f>
        <v>303658.22</v>
      </c>
      <c r="F34" s="5">
        <f t="shared" si="0"/>
        <v>1234841.78</v>
      </c>
    </row>
    <row r="35" spans="1:6" s="7" customFormat="1" ht="69.75" customHeight="1">
      <c r="A35" s="30" t="s">
        <v>40</v>
      </c>
      <c r="B35" s="62" t="s">
        <v>278</v>
      </c>
      <c r="C35" s="4" t="s">
        <v>127</v>
      </c>
      <c r="D35" s="16">
        <v>1538500</v>
      </c>
      <c r="E35" s="16">
        <v>303658.22</v>
      </c>
      <c r="F35" s="5">
        <f t="shared" si="0"/>
        <v>1234841.78</v>
      </c>
    </row>
    <row r="36" spans="1:6" s="7" customFormat="1" ht="43.5" customHeight="1">
      <c r="A36" s="31" t="s">
        <v>71</v>
      </c>
      <c r="B36" s="91" t="s">
        <v>278</v>
      </c>
      <c r="C36" s="92" t="s">
        <v>128</v>
      </c>
      <c r="D36" s="16">
        <f>D37</f>
        <v>350700</v>
      </c>
      <c r="E36" s="16">
        <f>E37</f>
        <v>1315928.64</v>
      </c>
      <c r="F36" s="5">
        <f t="shared" si="0"/>
        <v>-965228.6399999999</v>
      </c>
    </row>
    <row r="37" spans="1:6" s="7" customFormat="1" ht="71.25" customHeight="1">
      <c r="A37" s="30" t="s">
        <v>41</v>
      </c>
      <c r="B37" s="62" t="s">
        <v>278</v>
      </c>
      <c r="C37" s="4" t="s">
        <v>129</v>
      </c>
      <c r="D37" s="16">
        <v>350700</v>
      </c>
      <c r="E37" s="16">
        <v>1315928.64</v>
      </c>
      <c r="F37" s="5">
        <f t="shared" si="0"/>
        <v>-965228.6399999999</v>
      </c>
    </row>
    <row r="38" spans="1:6" s="7" customFormat="1" ht="11.25">
      <c r="A38" s="30" t="s">
        <v>42</v>
      </c>
      <c r="B38" s="62" t="s">
        <v>278</v>
      </c>
      <c r="C38" s="4" t="s">
        <v>130</v>
      </c>
      <c r="D38" s="16">
        <f>D39</f>
        <v>15000</v>
      </c>
      <c r="E38" s="13">
        <f>E39</f>
        <v>9150</v>
      </c>
      <c r="F38" s="5">
        <f>D38-E39</f>
        <v>5850</v>
      </c>
    </row>
    <row r="39" spans="1:6" s="7" customFormat="1" ht="51" customHeight="1">
      <c r="A39" s="31" t="s">
        <v>72</v>
      </c>
      <c r="B39" s="91" t="s">
        <v>278</v>
      </c>
      <c r="C39" s="92" t="s">
        <v>506</v>
      </c>
      <c r="D39" s="16">
        <f>D40</f>
        <v>15000</v>
      </c>
      <c r="E39" s="16">
        <f>E40</f>
        <v>9150</v>
      </c>
      <c r="F39" s="5">
        <f>D39-E40</f>
        <v>5850</v>
      </c>
    </row>
    <row r="40" spans="1:6" s="7" customFormat="1" ht="78.75">
      <c r="A40" s="30" t="s">
        <v>43</v>
      </c>
      <c r="B40" s="62" t="s">
        <v>278</v>
      </c>
      <c r="C40" s="4" t="s">
        <v>131</v>
      </c>
      <c r="D40" s="16">
        <v>15000</v>
      </c>
      <c r="E40" s="16">
        <v>9150</v>
      </c>
      <c r="F40" s="5">
        <f aca="true" t="shared" si="1" ref="F40:F60">D40-E40</f>
        <v>5850</v>
      </c>
    </row>
    <row r="41" spans="1:6" s="7" customFormat="1" ht="45">
      <c r="A41" s="30" t="s">
        <v>478</v>
      </c>
      <c r="B41" s="62" t="s">
        <v>278</v>
      </c>
      <c r="C41" s="4" t="s">
        <v>510</v>
      </c>
      <c r="D41" s="16">
        <v>0</v>
      </c>
      <c r="E41" s="16">
        <f>E42</f>
        <v>3.42</v>
      </c>
      <c r="F41" s="5">
        <f>D41-E41</f>
        <v>-3.42</v>
      </c>
    </row>
    <row r="42" spans="1:6" s="7" customFormat="1" ht="45">
      <c r="A42" s="30" t="s">
        <v>478</v>
      </c>
      <c r="B42" s="62" t="s">
        <v>278</v>
      </c>
      <c r="C42" s="4" t="s">
        <v>511</v>
      </c>
      <c r="D42" s="16">
        <v>0</v>
      </c>
      <c r="E42" s="16">
        <f>E43</f>
        <v>3.42</v>
      </c>
      <c r="F42" s="5">
        <f>D42-E42</f>
        <v>-3.42</v>
      </c>
    </row>
    <row r="43" spans="1:6" s="7" customFormat="1" ht="45">
      <c r="A43" s="30" t="s">
        <v>478</v>
      </c>
      <c r="B43" s="62" t="s">
        <v>278</v>
      </c>
      <c r="C43" s="4" t="s">
        <v>509</v>
      </c>
      <c r="D43" s="16">
        <v>0</v>
      </c>
      <c r="E43" s="16">
        <f>E44</f>
        <v>3.42</v>
      </c>
      <c r="F43" s="5">
        <f>D43-E43</f>
        <v>-3.42</v>
      </c>
    </row>
    <row r="44" spans="1:6" s="7" customFormat="1" ht="45">
      <c r="A44" s="30" t="s">
        <v>478</v>
      </c>
      <c r="B44" s="62" t="s">
        <v>278</v>
      </c>
      <c r="C44" s="4" t="s">
        <v>508</v>
      </c>
      <c r="D44" s="16">
        <v>0</v>
      </c>
      <c r="E44" s="16">
        <v>3.42</v>
      </c>
      <c r="F44" s="5">
        <f>D44-E44</f>
        <v>-3.42</v>
      </c>
    </row>
    <row r="45" spans="1:6" s="7" customFormat="1" ht="34.5" customHeight="1">
      <c r="A45" s="30" t="s">
        <v>44</v>
      </c>
      <c r="B45" s="62" t="s">
        <v>278</v>
      </c>
      <c r="C45" s="4" t="s">
        <v>132</v>
      </c>
      <c r="D45" s="16">
        <f aca="true" t="shared" si="2" ref="D45:E47">D46</f>
        <v>900000</v>
      </c>
      <c r="E45" s="13">
        <f t="shared" si="2"/>
        <v>535881.21</v>
      </c>
      <c r="F45" s="5">
        <f t="shared" si="1"/>
        <v>364118.79000000004</v>
      </c>
    </row>
    <row r="46" spans="1:6" s="7" customFormat="1" ht="82.5" customHeight="1">
      <c r="A46" s="31" t="s">
        <v>394</v>
      </c>
      <c r="B46" s="91" t="s">
        <v>278</v>
      </c>
      <c r="C46" s="92" t="s">
        <v>133</v>
      </c>
      <c r="D46" s="16">
        <f t="shared" si="2"/>
        <v>900000</v>
      </c>
      <c r="E46" s="16">
        <f t="shared" si="2"/>
        <v>535881.21</v>
      </c>
      <c r="F46" s="5">
        <f t="shared" si="1"/>
        <v>364118.79000000004</v>
      </c>
    </row>
    <row r="47" spans="1:6" s="7" customFormat="1" ht="63" customHeight="1">
      <c r="A47" s="31" t="s">
        <v>73</v>
      </c>
      <c r="B47" s="91" t="s">
        <v>278</v>
      </c>
      <c r="C47" s="92" t="s">
        <v>134</v>
      </c>
      <c r="D47" s="16">
        <f t="shared" si="2"/>
        <v>900000</v>
      </c>
      <c r="E47" s="16">
        <f t="shared" si="2"/>
        <v>535881.21</v>
      </c>
      <c r="F47" s="5">
        <f t="shared" si="1"/>
        <v>364118.79000000004</v>
      </c>
    </row>
    <row r="48" spans="1:6" s="7" customFormat="1" ht="89.25" customHeight="1">
      <c r="A48" s="31" t="s">
        <v>73</v>
      </c>
      <c r="B48" s="91" t="s">
        <v>278</v>
      </c>
      <c r="C48" s="92" t="s">
        <v>395</v>
      </c>
      <c r="D48" s="16">
        <v>900000</v>
      </c>
      <c r="E48" s="16">
        <v>535881.21</v>
      </c>
      <c r="F48" s="5">
        <f t="shared" si="1"/>
        <v>364118.79000000004</v>
      </c>
    </row>
    <row r="49" spans="1:6" s="7" customFormat="1" ht="18" customHeight="1">
      <c r="A49" s="31" t="s">
        <v>65</v>
      </c>
      <c r="B49" s="91" t="s">
        <v>515</v>
      </c>
      <c r="C49" s="92" t="s">
        <v>519</v>
      </c>
      <c r="D49" s="16">
        <v>0</v>
      </c>
      <c r="E49" s="16">
        <f>E50</f>
        <v>5200</v>
      </c>
      <c r="F49" s="5">
        <f t="shared" si="1"/>
        <v>-5200</v>
      </c>
    </row>
    <row r="50" spans="1:6" s="7" customFormat="1" ht="12" customHeight="1">
      <c r="A50" s="31" t="s">
        <v>516</v>
      </c>
      <c r="B50" s="91" t="s">
        <v>515</v>
      </c>
      <c r="C50" s="92" t="s">
        <v>520</v>
      </c>
      <c r="D50" s="16">
        <v>0</v>
      </c>
      <c r="E50" s="16">
        <f>E51</f>
        <v>5200</v>
      </c>
      <c r="F50" s="5">
        <f t="shared" si="1"/>
        <v>-5200</v>
      </c>
    </row>
    <row r="51" spans="1:6" s="7" customFormat="1" ht="45" customHeight="1">
      <c r="A51" s="31" t="s">
        <v>517</v>
      </c>
      <c r="B51" s="91" t="s">
        <v>515</v>
      </c>
      <c r="C51" s="92" t="s">
        <v>518</v>
      </c>
      <c r="D51" s="16">
        <v>0</v>
      </c>
      <c r="E51" s="16">
        <v>5200</v>
      </c>
      <c r="F51" s="5">
        <f t="shared" si="1"/>
        <v>-5200</v>
      </c>
    </row>
    <row r="52" spans="1:6" s="7" customFormat="1" ht="39" customHeight="1">
      <c r="A52" s="93" t="s">
        <v>396</v>
      </c>
      <c r="B52" s="91" t="s">
        <v>278</v>
      </c>
      <c r="C52" s="92" t="s">
        <v>397</v>
      </c>
      <c r="D52" s="16">
        <v>0</v>
      </c>
      <c r="E52" s="16">
        <f>E53</f>
        <v>192780.62</v>
      </c>
      <c r="F52" s="5">
        <f>D52-E52</f>
        <v>-192780.62</v>
      </c>
    </row>
    <row r="53" spans="1:6" s="7" customFormat="1" ht="63" customHeight="1">
      <c r="A53" s="31" t="s">
        <v>398</v>
      </c>
      <c r="B53" s="91" t="s">
        <v>278</v>
      </c>
      <c r="C53" s="92" t="s">
        <v>399</v>
      </c>
      <c r="D53" s="16">
        <v>0</v>
      </c>
      <c r="E53" s="16">
        <f>E54</f>
        <v>192780.62</v>
      </c>
      <c r="F53" s="5">
        <f>D53-E53</f>
        <v>-192780.62</v>
      </c>
    </row>
    <row r="54" spans="1:6" s="7" customFormat="1" ht="48" customHeight="1">
      <c r="A54" s="31" t="s">
        <v>400</v>
      </c>
      <c r="B54" s="91" t="s">
        <v>278</v>
      </c>
      <c r="C54" s="92" t="s">
        <v>401</v>
      </c>
      <c r="D54" s="16">
        <v>0</v>
      </c>
      <c r="E54" s="16">
        <f>E55</f>
        <v>192780.62</v>
      </c>
      <c r="F54" s="5">
        <f>D54-E54</f>
        <v>-192780.62</v>
      </c>
    </row>
    <row r="55" spans="1:6" s="7" customFormat="1" ht="51" customHeight="1">
      <c r="A55" s="31" t="s">
        <v>402</v>
      </c>
      <c r="B55" s="91" t="s">
        <v>278</v>
      </c>
      <c r="C55" s="92" t="s">
        <v>403</v>
      </c>
      <c r="D55" s="16">
        <v>0</v>
      </c>
      <c r="E55" s="16">
        <v>192780.62</v>
      </c>
      <c r="F55" s="5">
        <f>D55-E55</f>
        <v>-192780.62</v>
      </c>
    </row>
    <row r="56" spans="1:6" s="7" customFormat="1" ht="11.25">
      <c r="A56" s="97" t="s">
        <v>45</v>
      </c>
      <c r="B56" s="62" t="s">
        <v>278</v>
      </c>
      <c r="C56" s="4" t="s">
        <v>135</v>
      </c>
      <c r="D56" s="95">
        <f>D57</f>
        <v>1120800</v>
      </c>
      <c r="E56" s="95">
        <f>E57</f>
        <v>308700</v>
      </c>
      <c r="F56" s="96">
        <f t="shared" si="1"/>
        <v>812100</v>
      </c>
    </row>
    <row r="57" spans="1:6" s="7" customFormat="1" ht="33.75">
      <c r="A57" s="90" t="s">
        <v>74</v>
      </c>
      <c r="B57" s="91" t="s">
        <v>278</v>
      </c>
      <c r="C57" s="92" t="s">
        <v>136</v>
      </c>
      <c r="D57" s="16">
        <f>D63+D58</f>
        <v>1120800</v>
      </c>
      <c r="E57" s="16">
        <f>E58+E63</f>
        <v>308700</v>
      </c>
      <c r="F57" s="13">
        <f>F58+F63</f>
        <v>812100</v>
      </c>
    </row>
    <row r="58" spans="1:6" s="7" customFormat="1" ht="25.5" customHeight="1">
      <c r="A58" s="90" t="s">
        <v>75</v>
      </c>
      <c r="B58" s="91" t="s">
        <v>278</v>
      </c>
      <c r="C58" s="92" t="s">
        <v>137</v>
      </c>
      <c r="D58" s="16">
        <f>D59+D61</f>
        <v>149500</v>
      </c>
      <c r="E58" s="16">
        <f>E59+E61</f>
        <v>149500</v>
      </c>
      <c r="F58" s="5">
        <f t="shared" si="1"/>
        <v>0</v>
      </c>
    </row>
    <row r="59" spans="1:6" s="7" customFormat="1" ht="35.25" customHeight="1">
      <c r="A59" s="90" t="s">
        <v>76</v>
      </c>
      <c r="B59" s="91" t="s">
        <v>278</v>
      </c>
      <c r="C59" s="92" t="s">
        <v>138</v>
      </c>
      <c r="D59" s="16">
        <f>D60</f>
        <v>149300</v>
      </c>
      <c r="E59" s="16">
        <f>E60</f>
        <v>149300</v>
      </c>
      <c r="F59" s="5">
        <f t="shared" si="1"/>
        <v>0</v>
      </c>
    </row>
    <row r="60" spans="1:6" s="7" customFormat="1" ht="45.75" customHeight="1">
      <c r="A60" s="90" t="s">
        <v>114</v>
      </c>
      <c r="B60" s="91" t="s">
        <v>278</v>
      </c>
      <c r="C60" s="92" t="s">
        <v>139</v>
      </c>
      <c r="D60" s="16">
        <v>149300</v>
      </c>
      <c r="E60" s="16">
        <v>149300</v>
      </c>
      <c r="F60" s="5">
        <f t="shared" si="1"/>
        <v>0</v>
      </c>
    </row>
    <row r="61" spans="1:6" s="7" customFormat="1" ht="42.75" customHeight="1">
      <c r="A61" s="94" t="s">
        <v>404</v>
      </c>
      <c r="B61" s="62" t="s">
        <v>278</v>
      </c>
      <c r="C61" s="4" t="s">
        <v>140</v>
      </c>
      <c r="D61" s="16">
        <f>D62</f>
        <v>200</v>
      </c>
      <c r="E61" s="16">
        <f>E62</f>
        <v>200</v>
      </c>
      <c r="F61" s="5">
        <v>0</v>
      </c>
    </row>
    <row r="62" spans="1:6" s="7" customFormat="1" ht="38.25" customHeight="1">
      <c r="A62" s="94" t="s">
        <v>405</v>
      </c>
      <c r="B62" s="62" t="s">
        <v>278</v>
      </c>
      <c r="C62" s="4" t="s">
        <v>141</v>
      </c>
      <c r="D62" s="16">
        <v>200</v>
      </c>
      <c r="E62" s="16">
        <v>200</v>
      </c>
      <c r="F62" s="5">
        <v>0</v>
      </c>
    </row>
    <row r="63" spans="1:6" s="12" customFormat="1" ht="15" customHeight="1">
      <c r="A63" s="90" t="s">
        <v>90</v>
      </c>
      <c r="B63" s="91" t="s">
        <v>278</v>
      </c>
      <c r="C63" s="92" t="s">
        <v>406</v>
      </c>
      <c r="D63" s="16">
        <f>D64</f>
        <v>971300</v>
      </c>
      <c r="E63" s="16">
        <f>E64</f>
        <v>159200</v>
      </c>
      <c r="F63" s="5">
        <f>D63-E63</f>
        <v>812100</v>
      </c>
    </row>
    <row r="64" spans="1:6" s="12" customFormat="1" ht="24" customHeight="1">
      <c r="A64" s="90" t="s">
        <v>23</v>
      </c>
      <c r="B64" s="91" t="s">
        <v>278</v>
      </c>
      <c r="C64" s="92" t="s">
        <v>24</v>
      </c>
      <c r="D64" s="16">
        <f>D65</f>
        <v>971300</v>
      </c>
      <c r="E64" s="16">
        <f>E65</f>
        <v>159200</v>
      </c>
      <c r="F64" s="5">
        <f>D64-E64</f>
        <v>812100</v>
      </c>
    </row>
    <row r="65" spans="1:6" s="12" customFormat="1" ht="33" customHeight="1">
      <c r="A65" s="94" t="s">
        <v>22</v>
      </c>
      <c r="B65" s="91" t="s">
        <v>278</v>
      </c>
      <c r="C65" s="4" t="s">
        <v>142</v>
      </c>
      <c r="D65" s="16">
        <v>971300</v>
      </c>
      <c r="E65" s="16">
        <v>159200</v>
      </c>
      <c r="F65" s="5">
        <f>D65-E65</f>
        <v>812100</v>
      </c>
    </row>
    <row r="66" spans="1:6" s="12" customFormat="1" ht="16.5" thickBot="1">
      <c r="A66" s="142" t="s">
        <v>46</v>
      </c>
      <c r="B66" s="143"/>
      <c r="C66" s="143"/>
      <c r="D66" s="143"/>
      <c r="E66" s="143"/>
      <c r="F66" s="143"/>
    </row>
    <row r="67" spans="1:6" ht="45">
      <c r="A67" s="14" t="s">
        <v>29</v>
      </c>
      <c r="B67" s="14" t="s">
        <v>30</v>
      </c>
      <c r="C67" s="14" t="s">
        <v>47</v>
      </c>
      <c r="D67" s="3" t="s">
        <v>144</v>
      </c>
      <c r="E67" s="14" t="s">
        <v>48</v>
      </c>
      <c r="F67" s="14" t="s">
        <v>64</v>
      </c>
    </row>
    <row r="68" spans="1:6" ht="13.5" thickBot="1">
      <c r="A68" s="15">
        <v>1</v>
      </c>
      <c r="B68" s="15">
        <v>2</v>
      </c>
      <c r="C68" s="15">
        <v>3</v>
      </c>
      <c r="D68" s="15" t="s">
        <v>33</v>
      </c>
      <c r="E68" s="15" t="s">
        <v>34</v>
      </c>
      <c r="F68" s="15" t="s">
        <v>49</v>
      </c>
    </row>
    <row r="69" spans="1:6" ht="12.75">
      <c r="A69" s="42" t="s">
        <v>204</v>
      </c>
      <c r="B69" s="43">
        <v>200</v>
      </c>
      <c r="C69" s="44" t="s">
        <v>19</v>
      </c>
      <c r="D69" s="40">
        <f>D71+D172+D332+D188+D246+D286+D319+D216+D304</f>
        <v>13608100</v>
      </c>
      <c r="E69" s="40">
        <f>E71+E172+E332+E188+E246+E286+E319+E216+E304</f>
        <v>6809844.94</v>
      </c>
      <c r="F69" s="64">
        <f>D69-E69</f>
        <v>6798255.06</v>
      </c>
    </row>
    <row r="70" spans="1:6" ht="12.75">
      <c r="A70" s="45" t="s">
        <v>99</v>
      </c>
      <c r="B70" s="46"/>
      <c r="C70" s="47"/>
      <c r="D70" s="41"/>
      <c r="E70" s="80"/>
      <c r="F70" s="130">
        <f>D71-E71</f>
        <v>1947953.42</v>
      </c>
    </row>
    <row r="71" spans="1:6" ht="12.75">
      <c r="A71" s="48" t="s">
        <v>77</v>
      </c>
      <c r="B71" s="49">
        <v>200</v>
      </c>
      <c r="C71" s="50" t="s">
        <v>0</v>
      </c>
      <c r="D71" s="64">
        <f>D72+D87+D153+D168+D160</f>
        <v>4458700</v>
      </c>
      <c r="E71" s="64">
        <f>E72+E87+E153+E168+E160</f>
        <v>2510746.58</v>
      </c>
      <c r="F71" s="131"/>
    </row>
    <row r="72" spans="1:6" ht="33.75">
      <c r="A72" s="51" t="s">
        <v>78</v>
      </c>
      <c r="B72" s="52">
        <v>200</v>
      </c>
      <c r="C72" s="37" t="s">
        <v>205</v>
      </c>
      <c r="D72" s="65">
        <f>D74</f>
        <v>758500</v>
      </c>
      <c r="E72" s="65">
        <f>E74</f>
        <v>548808.54</v>
      </c>
      <c r="F72" s="38">
        <f aca="true" t="shared" si="3" ref="F72:F138">D72-E72</f>
        <v>209691.45999999996</v>
      </c>
    </row>
    <row r="73" spans="1:6" ht="56.25">
      <c r="A73" s="51" t="s">
        <v>336</v>
      </c>
      <c r="B73" s="52">
        <v>200</v>
      </c>
      <c r="C73" s="53" t="s">
        <v>337</v>
      </c>
      <c r="D73" s="78">
        <f>D74</f>
        <v>758500</v>
      </c>
      <c r="E73" s="78">
        <f>E74</f>
        <v>548808.54</v>
      </c>
      <c r="F73" s="38">
        <f t="shared" si="3"/>
        <v>209691.45999999996</v>
      </c>
    </row>
    <row r="74" spans="1:6" ht="12.75">
      <c r="A74" s="33" t="s">
        <v>79</v>
      </c>
      <c r="B74" s="54">
        <v>200</v>
      </c>
      <c r="C74" s="37" t="s">
        <v>1</v>
      </c>
      <c r="D74" s="66">
        <f>D77+D83</f>
        <v>758500</v>
      </c>
      <c r="E74" s="66">
        <f>E77+E82</f>
        <v>548808.54</v>
      </c>
      <c r="F74" s="38">
        <f t="shared" si="3"/>
        <v>209691.45999999996</v>
      </c>
    </row>
    <row r="75" spans="1:6" ht="74.25" customHeight="1">
      <c r="A75" s="33" t="s">
        <v>354</v>
      </c>
      <c r="B75" s="54">
        <v>200</v>
      </c>
      <c r="C75" s="37" t="s">
        <v>353</v>
      </c>
      <c r="D75" s="66">
        <f>D76</f>
        <v>758500</v>
      </c>
      <c r="E75" s="66">
        <f>E76</f>
        <v>548808.54</v>
      </c>
      <c r="F75" s="38">
        <f t="shared" si="3"/>
        <v>209691.45999999996</v>
      </c>
    </row>
    <row r="76" spans="1:6" ht="26.25" customHeight="1">
      <c r="A76" s="33" t="s">
        <v>355</v>
      </c>
      <c r="B76" s="54">
        <v>200</v>
      </c>
      <c r="C76" s="37" t="s">
        <v>352</v>
      </c>
      <c r="D76" s="66">
        <f>D77+D83</f>
        <v>758500</v>
      </c>
      <c r="E76" s="66">
        <f>E77+E83</f>
        <v>548808.54</v>
      </c>
      <c r="F76" s="38">
        <f t="shared" si="3"/>
        <v>209691.45999999996</v>
      </c>
    </row>
    <row r="77" spans="1:6" ht="12.75">
      <c r="A77" s="33" t="s">
        <v>147</v>
      </c>
      <c r="B77" s="54">
        <v>200</v>
      </c>
      <c r="C77" s="37" t="s">
        <v>148</v>
      </c>
      <c r="D77" s="13">
        <f>D79</f>
        <v>733200</v>
      </c>
      <c r="E77" s="13">
        <f>E79</f>
        <v>523549.74</v>
      </c>
      <c r="F77" s="38">
        <f t="shared" si="3"/>
        <v>209650.26</v>
      </c>
    </row>
    <row r="78" spans="1:6" ht="12.75">
      <c r="A78" s="33" t="s">
        <v>259</v>
      </c>
      <c r="B78" s="54">
        <v>200</v>
      </c>
      <c r="C78" s="37" t="s">
        <v>294</v>
      </c>
      <c r="D78" s="13">
        <f>D79</f>
        <v>733200</v>
      </c>
      <c r="E78" s="13">
        <f>E79</f>
        <v>523549.74</v>
      </c>
      <c r="F78" s="38">
        <f t="shared" si="3"/>
        <v>209650.26</v>
      </c>
    </row>
    <row r="79" spans="1:6" ht="22.5">
      <c r="A79" s="33" t="s">
        <v>152</v>
      </c>
      <c r="B79" s="54">
        <v>200</v>
      </c>
      <c r="C79" s="37" t="s">
        <v>153</v>
      </c>
      <c r="D79" s="13">
        <f>D80+D81</f>
        <v>733200</v>
      </c>
      <c r="E79" s="13">
        <f>E80+E81</f>
        <v>523549.74</v>
      </c>
      <c r="F79" s="38">
        <f t="shared" si="3"/>
        <v>209650.26</v>
      </c>
    </row>
    <row r="80" spans="1:6" ht="12.75">
      <c r="A80" s="55" t="s">
        <v>50</v>
      </c>
      <c r="B80" s="54">
        <v>200</v>
      </c>
      <c r="C80" s="37" t="s">
        <v>149</v>
      </c>
      <c r="D80" s="36">
        <v>564000</v>
      </c>
      <c r="E80" s="67">
        <v>403039.51</v>
      </c>
      <c r="F80" s="38">
        <f t="shared" si="3"/>
        <v>160960.49</v>
      </c>
    </row>
    <row r="81" spans="1:6" ht="12.75">
      <c r="A81" s="56" t="s">
        <v>239</v>
      </c>
      <c r="B81" s="54">
        <v>200</v>
      </c>
      <c r="C81" s="37" t="s">
        <v>150</v>
      </c>
      <c r="D81" s="36">
        <v>169200</v>
      </c>
      <c r="E81" s="67">
        <v>120510.23</v>
      </c>
      <c r="F81" s="38">
        <f t="shared" si="3"/>
        <v>48689.770000000004</v>
      </c>
    </row>
    <row r="82" spans="1:6" ht="22.5">
      <c r="A82" s="56" t="s">
        <v>244</v>
      </c>
      <c r="B82" s="54">
        <v>200</v>
      </c>
      <c r="C82" s="37" t="s">
        <v>206</v>
      </c>
      <c r="D82" s="36">
        <f>D83</f>
        <v>25300</v>
      </c>
      <c r="E82" s="36">
        <f>E83</f>
        <v>25258.8</v>
      </c>
      <c r="F82" s="38">
        <f t="shared" si="3"/>
        <v>41.20000000000073</v>
      </c>
    </row>
    <row r="83" spans="1:6" ht="12.75">
      <c r="A83" s="56" t="s">
        <v>259</v>
      </c>
      <c r="B83" s="54">
        <v>200</v>
      </c>
      <c r="C83" s="37" t="s">
        <v>295</v>
      </c>
      <c r="D83" s="36">
        <f>D84</f>
        <v>25300</v>
      </c>
      <c r="E83" s="36">
        <f>E84</f>
        <v>25258.8</v>
      </c>
      <c r="F83" s="38">
        <f t="shared" si="3"/>
        <v>41.20000000000073</v>
      </c>
    </row>
    <row r="84" spans="1:6" ht="22.5">
      <c r="A84" s="33" t="s">
        <v>152</v>
      </c>
      <c r="B84" s="54">
        <v>200</v>
      </c>
      <c r="C84" s="37" t="s">
        <v>154</v>
      </c>
      <c r="D84" s="36">
        <f>D85+D86</f>
        <v>25300</v>
      </c>
      <c r="E84" s="36">
        <f>E85+E86</f>
        <v>25258.8</v>
      </c>
      <c r="F84" s="38">
        <f t="shared" si="3"/>
        <v>41.20000000000073</v>
      </c>
    </row>
    <row r="85" spans="1:6" ht="12.75">
      <c r="A85" s="33" t="s">
        <v>51</v>
      </c>
      <c r="B85" s="54">
        <v>200</v>
      </c>
      <c r="C85" s="37" t="s">
        <v>155</v>
      </c>
      <c r="D85" s="36">
        <v>19400</v>
      </c>
      <c r="E85" s="67">
        <v>19400</v>
      </c>
      <c r="F85" s="38">
        <f t="shared" si="3"/>
        <v>0</v>
      </c>
    </row>
    <row r="86" spans="1:6" ht="12.75">
      <c r="A86" s="55" t="s">
        <v>52</v>
      </c>
      <c r="B86" s="54">
        <v>200</v>
      </c>
      <c r="C86" s="37" t="s">
        <v>156</v>
      </c>
      <c r="D86" s="36">
        <v>5900</v>
      </c>
      <c r="E86" s="67">
        <v>5858.8</v>
      </c>
      <c r="F86" s="38">
        <f t="shared" si="3"/>
        <v>41.19999999999982</v>
      </c>
    </row>
    <row r="87" spans="1:6" ht="56.25">
      <c r="A87" s="33" t="s">
        <v>81</v>
      </c>
      <c r="B87" s="54">
        <v>200</v>
      </c>
      <c r="C87" s="37" t="s">
        <v>2</v>
      </c>
      <c r="D87" s="38">
        <f>D89+D137</f>
        <v>3567100</v>
      </c>
      <c r="E87" s="38">
        <f>E89+E137</f>
        <v>1937314.4100000001</v>
      </c>
      <c r="F87" s="38">
        <f t="shared" si="3"/>
        <v>1629785.5899999999</v>
      </c>
    </row>
    <row r="88" spans="1:6" ht="56.25">
      <c r="A88" s="33" t="s">
        <v>296</v>
      </c>
      <c r="B88" s="54">
        <v>200</v>
      </c>
      <c r="C88" s="37" t="s">
        <v>297</v>
      </c>
      <c r="D88" s="38">
        <f>D89</f>
        <v>3514000</v>
      </c>
      <c r="E88" s="38">
        <f>E89</f>
        <v>1902414.4100000001</v>
      </c>
      <c r="F88" s="38">
        <f t="shared" si="3"/>
        <v>1611585.5899999999</v>
      </c>
    </row>
    <row r="89" spans="1:6" ht="12.75">
      <c r="A89" s="33" t="s">
        <v>82</v>
      </c>
      <c r="B89" s="54">
        <v>200</v>
      </c>
      <c r="C89" s="37" t="s">
        <v>3</v>
      </c>
      <c r="D89" s="13">
        <f>D90+D106+D129</f>
        <v>3514000</v>
      </c>
      <c r="E89" s="13">
        <f>E106+E129+E91</f>
        <v>1902414.4100000001</v>
      </c>
      <c r="F89" s="38">
        <f t="shared" si="3"/>
        <v>1611585.5899999999</v>
      </c>
    </row>
    <row r="90" spans="1:6" ht="78.75">
      <c r="A90" s="33" t="s">
        <v>354</v>
      </c>
      <c r="B90" s="54">
        <v>200</v>
      </c>
      <c r="C90" s="37" t="s">
        <v>357</v>
      </c>
      <c r="D90" s="13">
        <f>D91</f>
        <v>2540300</v>
      </c>
      <c r="E90" s="13">
        <f>E91</f>
        <v>1394574.28</v>
      </c>
      <c r="F90" s="38">
        <f t="shared" si="3"/>
        <v>1145725.72</v>
      </c>
    </row>
    <row r="91" spans="1:6" ht="22.5">
      <c r="A91" s="33" t="s">
        <v>355</v>
      </c>
      <c r="B91" s="54">
        <v>200</v>
      </c>
      <c r="C91" s="37" t="s">
        <v>356</v>
      </c>
      <c r="D91" s="13">
        <f>D92+D97</f>
        <v>2540300</v>
      </c>
      <c r="E91" s="13">
        <f>E92+E97</f>
        <v>1394574.28</v>
      </c>
      <c r="F91" s="38">
        <f t="shared" si="3"/>
        <v>1145725.72</v>
      </c>
    </row>
    <row r="92" spans="1:6" ht="12.75">
      <c r="A92" s="39" t="s">
        <v>210</v>
      </c>
      <c r="B92" s="54">
        <v>200</v>
      </c>
      <c r="C92" s="37" t="s">
        <v>175</v>
      </c>
      <c r="D92" s="13">
        <f>D94</f>
        <v>2377800</v>
      </c>
      <c r="E92" s="13">
        <f>E94</f>
        <v>1311382.8</v>
      </c>
      <c r="F92" s="38">
        <f t="shared" si="3"/>
        <v>1066417.2</v>
      </c>
    </row>
    <row r="93" spans="1:6" ht="12.75">
      <c r="A93" s="39" t="s">
        <v>259</v>
      </c>
      <c r="B93" s="54">
        <v>200</v>
      </c>
      <c r="C93" s="37" t="s">
        <v>281</v>
      </c>
      <c r="D93" s="13">
        <f>D94</f>
        <v>2377800</v>
      </c>
      <c r="E93" s="13">
        <f>E94</f>
        <v>1311382.8</v>
      </c>
      <c r="F93" s="38">
        <f t="shared" si="3"/>
        <v>1066417.2</v>
      </c>
    </row>
    <row r="94" spans="1:6" ht="22.5">
      <c r="A94" s="33" t="s">
        <v>80</v>
      </c>
      <c r="B94" s="54">
        <v>200</v>
      </c>
      <c r="C94" s="37" t="s">
        <v>174</v>
      </c>
      <c r="D94" s="13">
        <f>D95++D96</f>
        <v>2377800</v>
      </c>
      <c r="E94" s="13">
        <f>E95++E96</f>
        <v>1311382.8</v>
      </c>
      <c r="F94" s="38">
        <f t="shared" si="3"/>
        <v>1066417.2</v>
      </c>
    </row>
    <row r="95" spans="1:6" ht="12.75">
      <c r="A95" s="33" t="s">
        <v>50</v>
      </c>
      <c r="B95" s="54">
        <v>200</v>
      </c>
      <c r="C95" s="37" t="s">
        <v>173</v>
      </c>
      <c r="D95" s="36">
        <v>1831700</v>
      </c>
      <c r="E95" s="67">
        <v>1016114.22</v>
      </c>
      <c r="F95" s="38">
        <f t="shared" si="3"/>
        <v>815585.78</v>
      </c>
    </row>
    <row r="96" spans="1:6" ht="12.75">
      <c r="A96" s="33" t="s">
        <v>242</v>
      </c>
      <c r="B96" s="54">
        <v>200</v>
      </c>
      <c r="C96" s="37" t="s">
        <v>172</v>
      </c>
      <c r="D96" s="36">
        <v>546100</v>
      </c>
      <c r="E96" s="67">
        <v>295268.58</v>
      </c>
      <c r="F96" s="38">
        <f t="shared" si="3"/>
        <v>250831.41999999998</v>
      </c>
    </row>
    <row r="97" spans="1:6" ht="22.5">
      <c r="A97" s="33" t="s">
        <v>244</v>
      </c>
      <c r="B97" s="54">
        <v>200</v>
      </c>
      <c r="C97" s="37" t="s">
        <v>208</v>
      </c>
      <c r="D97" s="36">
        <f>D98</f>
        <v>162500</v>
      </c>
      <c r="E97" s="36">
        <f>E98</f>
        <v>83191.48</v>
      </c>
      <c r="F97" s="38">
        <f t="shared" si="3"/>
        <v>79308.52</v>
      </c>
    </row>
    <row r="98" spans="1:6" ht="12.75">
      <c r="A98" s="39" t="s">
        <v>259</v>
      </c>
      <c r="B98" s="54">
        <v>200</v>
      </c>
      <c r="C98" s="37" t="s">
        <v>321</v>
      </c>
      <c r="D98" s="36">
        <f>D99+D102+D104</f>
        <v>162500</v>
      </c>
      <c r="E98" s="36">
        <f>E99+E102+E104+E103</f>
        <v>83191.48</v>
      </c>
      <c r="F98" s="38">
        <f t="shared" si="3"/>
        <v>79308.52</v>
      </c>
    </row>
    <row r="99" spans="1:6" ht="22.5">
      <c r="A99" s="33" t="s">
        <v>80</v>
      </c>
      <c r="B99" s="54">
        <v>200</v>
      </c>
      <c r="C99" s="37" t="s">
        <v>171</v>
      </c>
      <c r="D99" s="36">
        <f>D100+D101</f>
        <v>86700</v>
      </c>
      <c r="E99" s="36">
        <f>E100+E101</f>
        <v>8754.48</v>
      </c>
      <c r="F99" s="38">
        <f t="shared" si="3"/>
        <v>77945.52</v>
      </c>
    </row>
    <row r="100" spans="1:6" ht="12.75">
      <c r="A100" s="33" t="s">
        <v>51</v>
      </c>
      <c r="B100" s="54">
        <v>200</v>
      </c>
      <c r="C100" s="37" t="s">
        <v>170</v>
      </c>
      <c r="D100" s="36">
        <v>66500</v>
      </c>
      <c r="E100" s="67">
        <v>6911.34</v>
      </c>
      <c r="F100" s="38">
        <f t="shared" si="3"/>
        <v>59588.66</v>
      </c>
    </row>
    <row r="101" spans="1:6" ht="12.75">
      <c r="A101" s="33" t="s">
        <v>151</v>
      </c>
      <c r="B101" s="54">
        <v>200</v>
      </c>
      <c r="C101" s="37" t="s">
        <v>169</v>
      </c>
      <c r="D101" s="36">
        <v>20200</v>
      </c>
      <c r="E101" s="67">
        <v>1843.14</v>
      </c>
      <c r="F101" s="38">
        <f t="shared" si="3"/>
        <v>18356.86</v>
      </c>
    </row>
    <row r="102" spans="1:6" ht="12.75">
      <c r="A102" s="33" t="s">
        <v>83</v>
      </c>
      <c r="B102" s="119">
        <v>200</v>
      </c>
      <c r="C102" s="121" t="s">
        <v>533</v>
      </c>
      <c r="D102" s="98">
        <v>2000</v>
      </c>
      <c r="E102" s="67">
        <v>0</v>
      </c>
      <c r="F102" s="38">
        <f t="shared" si="3"/>
        <v>2000</v>
      </c>
    </row>
    <row r="103" spans="1:6" ht="12.75">
      <c r="A103" s="33" t="s">
        <v>54</v>
      </c>
      <c r="B103" s="119">
        <v>200</v>
      </c>
      <c r="C103" s="121" t="s">
        <v>532</v>
      </c>
      <c r="D103" s="98">
        <v>2000</v>
      </c>
      <c r="E103" s="67">
        <v>717</v>
      </c>
      <c r="F103" s="38">
        <f t="shared" si="3"/>
        <v>1283</v>
      </c>
    </row>
    <row r="104" spans="1:6" ht="12.75">
      <c r="A104" s="33" t="s">
        <v>249</v>
      </c>
      <c r="B104" s="119">
        <v>200</v>
      </c>
      <c r="C104" s="121" t="s">
        <v>452</v>
      </c>
      <c r="D104" s="98">
        <v>73800</v>
      </c>
      <c r="E104" s="67">
        <v>73720</v>
      </c>
      <c r="F104" s="38">
        <f>D104-E104</f>
        <v>80</v>
      </c>
    </row>
    <row r="105" spans="1:6" ht="12.75">
      <c r="A105" s="33" t="s">
        <v>450</v>
      </c>
      <c r="B105" s="54">
        <v>200</v>
      </c>
      <c r="C105" s="37" t="s">
        <v>451</v>
      </c>
      <c r="D105" s="36">
        <v>73800</v>
      </c>
      <c r="E105" s="67">
        <v>73720</v>
      </c>
      <c r="F105" s="38">
        <f>D105-E105</f>
        <v>80</v>
      </c>
    </row>
    <row r="106" spans="1:6" ht="22.5">
      <c r="A106" s="33" t="s">
        <v>360</v>
      </c>
      <c r="B106" s="54">
        <v>200</v>
      </c>
      <c r="C106" s="37" t="s">
        <v>361</v>
      </c>
      <c r="D106" s="36">
        <f>D107</f>
        <v>951600</v>
      </c>
      <c r="E106" s="98">
        <f>E107</f>
        <v>493139.83</v>
      </c>
      <c r="F106" s="38">
        <f t="shared" si="3"/>
        <v>458460.17</v>
      </c>
    </row>
    <row r="107" spans="1:6" ht="22.5">
      <c r="A107" s="33" t="s">
        <v>359</v>
      </c>
      <c r="B107" s="54">
        <v>200</v>
      </c>
      <c r="C107" s="37" t="s">
        <v>358</v>
      </c>
      <c r="D107" s="36">
        <f>D108+D117</f>
        <v>951600</v>
      </c>
      <c r="E107" s="36">
        <f>E108+E117</f>
        <v>493139.83</v>
      </c>
      <c r="F107" s="38">
        <f t="shared" si="3"/>
        <v>458460.17</v>
      </c>
    </row>
    <row r="108" spans="1:6" ht="33.75">
      <c r="A108" s="33" t="s">
        <v>241</v>
      </c>
      <c r="B108" s="54">
        <v>200</v>
      </c>
      <c r="C108" s="37" t="s">
        <v>168</v>
      </c>
      <c r="D108" s="13">
        <f>D110+D114</f>
        <v>349200</v>
      </c>
      <c r="E108" s="13">
        <f>E110+E114</f>
        <v>220338.16999999998</v>
      </c>
      <c r="F108" s="38">
        <f t="shared" si="3"/>
        <v>128861.83000000002</v>
      </c>
    </row>
    <row r="109" spans="1:6" ht="12.75">
      <c r="A109" s="33" t="s">
        <v>259</v>
      </c>
      <c r="B109" s="54">
        <v>200</v>
      </c>
      <c r="C109" s="37" t="s">
        <v>306</v>
      </c>
      <c r="D109" s="13">
        <f>D110</f>
        <v>292100</v>
      </c>
      <c r="E109" s="13">
        <f>E110</f>
        <v>183588.16999999998</v>
      </c>
      <c r="F109" s="38">
        <f t="shared" si="3"/>
        <v>108511.83000000002</v>
      </c>
    </row>
    <row r="110" spans="1:6" ht="12.75">
      <c r="A110" s="33" t="s">
        <v>83</v>
      </c>
      <c r="B110" s="54">
        <v>200</v>
      </c>
      <c r="C110" s="37" t="s">
        <v>167</v>
      </c>
      <c r="D110" s="13">
        <f>D111+D112+D113</f>
        <v>292100</v>
      </c>
      <c r="E110" s="13">
        <f>E111+E112+E113</f>
        <v>183588.16999999998</v>
      </c>
      <c r="F110" s="38">
        <f t="shared" si="3"/>
        <v>108511.83000000002</v>
      </c>
    </row>
    <row r="111" spans="1:6" ht="12.75">
      <c r="A111" s="33" t="s">
        <v>53</v>
      </c>
      <c r="B111" s="54">
        <v>200</v>
      </c>
      <c r="C111" s="37" t="s">
        <v>166</v>
      </c>
      <c r="D111" s="36">
        <v>78000</v>
      </c>
      <c r="E111" s="67">
        <v>43354.17</v>
      </c>
      <c r="F111" s="38">
        <f t="shared" si="3"/>
        <v>34645.83</v>
      </c>
    </row>
    <row r="112" spans="1:6" ht="12.75">
      <c r="A112" s="33" t="s">
        <v>56</v>
      </c>
      <c r="B112" s="54">
        <v>200</v>
      </c>
      <c r="C112" s="37" t="s">
        <v>341</v>
      </c>
      <c r="D112" s="36">
        <v>36000</v>
      </c>
      <c r="E112" s="67">
        <v>4750</v>
      </c>
      <c r="F112" s="38">
        <f t="shared" si="3"/>
        <v>31250</v>
      </c>
    </row>
    <row r="113" spans="1:6" ht="12.75">
      <c r="A113" s="33" t="s">
        <v>57</v>
      </c>
      <c r="B113" s="54">
        <v>200</v>
      </c>
      <c r="C113" s="37" t="s">
        <v>342</v>
      </c>
      <c r="D113" s="36">
        <v>178100</v>
      </c>
      <c r="E113" s="67">
        <v>135484</v>
      </c>
      <c r="F113" s="38">
        <f t="shared" si="3"/>
        <v>42616</v>
      </c>
    </row>
    <row r="114" spans="1:6" ht="12.75">
      <c r="A114" s="33" t="s">
        <v>251</v>
      </c>
      <c r="B114" s="54">
        <v>200</v>
      </c>
      <c r="C114" s="37" t="s">
        <v>330</v>
      </c>
      <c r="D114" s="98">
        <f>D115+D116</f>
        <v>57100</v>
      </c>
      <c r="E114" s="36">
        <f>E115+E116</f>
        <v>36750</v>
      </c>
      <c r="F114" s="38">
        <f t="shared" si="3"/>
        <v>20350</v>
      </c>
    </row>
    <row r="115" spans="1:6" ht="12.75">
      <c r="A115" s="33" t="s">
        <v>253</v>
      </c>
      <c r="B115" s="54">
        <v>200</v>
      </c>
      <c r="C115" s="37" t="s">
        <v>331</v>
      </c>
      <c r="D115" s="98">
        <v>47100</v>
      </c>
      <c r="E115" s="67">
        <v>31390</v>
      </c>
      <c r="F115" s="38">
        <f t="shared" si="3"/>
        <v>15710</v>
      </c>
    </row>
    <row r="116" spans="1:6" ht="22.5">
      <c r="A116" s="33" t="s">
        <v>332</v>
      </c>
      <c r="B116" s="54">
        <v>200</v>
      </c>
      <c r="C116" s="37" t="s">
        <v>333</v>
      </c>
      <c r="D116" s="98">
        <v>10000</v>
      </c>
      <c r="E116" s="67">
        <v>5360</v>
      </c>
      <c r="F116" s="38">
        <f t="shared" si="3"/>
        <v>4640</v>
      </c>
    </row>
    <row r="117" spans="1:6" ht="22.5">
      <c r="A117" s="33" t="s">
        <v>243</v>
      </c>
      <c r="B117" s="54">
        <v>200</v>
      </c>
      <c r="C117" s="37" t="s">
        <v>165</v>
      </c>
      <c r="D117" s="98">
        <f>D118+D126</f>
        <v>602400</v>
      </c>
      <c r="E117" s="36">
        <f>E118+E126</f>
        <v>272801.66000000003</v>
      </c>
      <c r="F117" s="38">
        <f t="shared" si="3"/>
        <v>329598.33999999997</v>
      </c>
    </row>
    <row r="118" spans="1:6" ht="12.75">
      <c r="A118" s="33" t="s">
        <v>259</v>
      </c>
      <c r="B118" s="54">
        <v>200</v>
      </c>
      <c r="C118" s="37" t="s">
        <v>280</v>
      </c>
      <c r="D118" s="98">
        <f>D119+D125</f>
        <v>187800</v>
      </c>
      <c r="E118" s="36">
        <f>E119+E125</f>
        <v>93204.65</v>
      </c>
      <c r="F118" s="38">
        <f t="shared" si="3"/>
        <v>94595.35</v>
      </c>
    </row>
    <row r="119" spans="1:6" ht="12.75">
      <c r="A119" s="33" t="s">
        <v>83</v>
      </c>
      <c r="B119" s="54">
        <v>200</v>
      </c>
      <c r="C119" s="37" t="s">
        <v>164</v>
      </c>
      <c r="D119" s="98">
        <f>D120+D121+D122+D123+D124</f>
        <v>171800</v>
      </c>
      <c r="E119" s="36">
        <f>E121+E122+E123+E124+E120</f>
        <v>91404.65</v>
      </c>
      <c r="F119" s="38">
        <f t="shared" si="3"/>
        <v>80395.35</v>
      </c>
    </row>
    <row r="120" spans="1:6" ht="12.75">
      <c r="A120" s="33" t="s">
        <v>53</v>
      </c>
      <c r="B120" s="54">
        <v>200</v>
      </c>
      <c r="C120" s="37" t="s">
        <v>250</v>
      </c>
      <c r="D120" s="98">
        <v>4000</v>
      </c>
      <c r="E120" s="67">
        <v>3326.54</v>
      </c>
      <c r="F120" s="38">
        <f t="shared" si="3"/>
        <v>673.46</v>
      </c>
    </row>
    <row r="121" spans="1:6" ht="12.75">
      <c r="A121" s="33" t="s">
        <v>54</v>
      </c>
      <c r="B121" s="54">
        <v>200</v>
      </c>
      <c r="C121" s="37" t="s">
        <v>163</v>
      </c>
      <c r="D121" s="98">
        <v>28000</v>
      </c>
      <c r="E121" s="67">
        <v>12108.15</v>
      </c>
      <c r="F121" s="38">
        <f t="shared" si="3"/>
        <v>15891.85</v>
      </c>
    </row>
    <row r="122" spans="1:6" ht="12.75">
      <c r="A122" s="33" t="s">
        <v>55</v>
      </c>
      <c r="B122" s="54">
        <v>200</v>
      </c>
      <c r="C122" s="37" t="s">
        <v>162</v>
      </c>
      <c r="D122" s="98">
        <v>26900</v>
      </c>
      <c r="E122" s="67">
        <v>19039.92</v>
      </c>
      <c r="F122" s="38">
        <f t="shared" si="3"/>
        <v>7860.080000000002</v>
      </c>
    </row>
    <row r="123" spans="1:6" ht="12.75">
      <c r="A123" s="33" t="s">
        <v>56</v>
      </c>
      <c r="B123" s="54">
        <v>200</v>
      </c>
      <c r="C123" s="37" t="s">
        <v>161</v>
      </c>
      <c r="D123" s="36">
        <v>43500</v>
      </c>
      <c r="E123" s="67">
        <v>3001.88</v>
      </c>
      <c r="F123" s="38">
        <f t="shared" si="3"/>
        <v>40498.12</v>
      </c>
    </row>
    <row r="124" spans="1:6" ht="12.75">
      <c r="A124" s="33" t="s">
        <v>57</v>
      </c>
      <c r="B124" s="54">
        <v>200</v>
      </c>
      <c r="C124" s="37" t="s">
        <v>160</v>
      </c>
      <c r="D124" s="36">
        <v>69400</v>
      </c>
      <c r="E124" s="67">
        <v>53928.16</v>
      </c>
      <c r="F124" s="38">
        <f t="shared" si="3"/>
        <v>15471.839999999997</v>
      </c>
    </row>
    <row r="125" spans="1:6" ht="12.75">
      <c r="A125" s="33" t="s">
        <v>58</v>
      </c>
      <c r="B125" s="54">
        <v>200</v>
      </c>
      <c r="C125" s="37" t="s">
        <v>273</v>
      </c>
      <c r="D125" s="36">
        <v>16000</v>
      </c>
      <c r="E125" s="67">
        <v>1800</v>
      </c>
      <c r="F125" s="38">
        <f t="shared" si="3"/>
        <v>14200</v>
      </c>
    </row>
    <row r="126" spans="1:6" ht="12.75">
      <c r="A126" s="33" t="s">
        <v>251</v>
      </c>
      <c r="B126" s="54">
        <v>200</v>
      </c>
      <c r="C126" s="37" t="s">
        <v>252</v>
      </c>
      <c r="D126" s="36">
        <f>D127+D128</f>
        <v>414600</v>
      </c>
      <c r="E126" s="36">
        <f>E127+E128</f>
        <v>179597.01</v>
      </c>
      <c r="F126" s="38">
        <f t="shared" si="3"/>
        <v>235002.99</v>
      </c>
    </row>
    <row r="127" spans="1:6" ht="12.75">
      <c r="A127" s="33" t="s">
        <v>253</v>
      </c>
      <c r="B127" s="54">
        <v>200</v>
      </c>
      <c r="C127" s="37" t="s">
        <v>254</v>
      </c>
      <c r="D127" s="36">
        <v>70000</v>
      </c>
      <c r="E127" s="67">
        <v>8094</v>
      </c>
      <c r="F127" s="38">
        <f t="shared" si="3"/>
        <v>61906</v>
      </c>
    </row>
    <row r="128" spans="1:6" ht="22.5">
      <c r="A128" s="33" t="s">
        <v>59</v>
      </c>
      <c r="B128" s="54">
        <v>200</v>
      </c>
      <c r="C128" s="37" t="s">
        <v>158</v>
      </c>
      <c r="D128" s="36">
        <v>344600</v>
      </c>
      <c r="E128" s="67">
        <v>171503.01</v>
      </c>
      <c r="F128" s="38">
        <f t="shared" si="3"/>
        <v>173096.99</v>
      </c>
    </row>
    <row r="129" spans="1:6" ht="12.75">
      <c r="A129" s="33" t="s">
        <v>364</v>
      </c>
      <c r="B129" s="54">
        <v>200</v>
      </c>
      <c r="C129" s="37" t="s">
        <v>363</v>
      </c>
      <c r="D129" s="98">
        <f>D130</f>
        <v>22100</v>
      </c>
      <c r="E129" s="98">
        <f>E130</f>
        <v>14700.3</v>
      </c>
      <c r="F129" s="38">
        <f t="shared" si="3"/>
        <v>7399.700000000001</v>
      </c>
    </row>
    <row r="130" spans="1:6" ht="12.75">
      <c r="A130" s="33" t="s">
        <v>365</v>
      </c>
      <c r="B130" s="54">
        <v>200</v>
      </c>
      <c r="C130" s="37" t="s">
        <v>362</v>
      </c>
      <c r="D130" s="36">
        <f>D131+D134</f>
        <v>22100</v>
      </c>
      <c r="E130" s="36">
        <f>E131+E134</f>
        <v>14700.3</v>
      </c>
      <c r="F130" s="38">
        <f t="shared" si="3"/>
        <v>7399.700000000001</v>
      </c>
    </row>
    <row r="131" spans="1:6" ht="22.5">
      <c r="A131" s="33" t="s">
        <v>245</v>
      </c>
      <c r="B131" s="54">
        <v>200</v>
      </c>
      <c r="C131" s="37" t="s">
        <v>438</v>
      </c>
      <c r="D131" s="36">
        <f>D132</f>
        <v>1300</v>
      </c>
      <c r="E131" s="36">
        <f>E132</f>
        <v>924</v>
      </c>
      <c r="F131" s="38">
        <f>F132</f>
        <v>376</v>
      </c>
    </row>
    <row r="132" spans="1:6" ht="12.75">
      <c r="A132" s="33" t="s">
        <v>259</v>
      </c>
      <c r="B132" s="54">
        <v>200</v>
      </c>
      <c r="C132" s="37" t="s">
        <v>437</v>
      </c>
      <c r="D132" s="36">
        <f>D133</f>
        <v>1300</v>
      </c>
      <c r="E132" s="36">
        <f>E133</f>
        <v>924</v>
      </c>
      <c r="F132" s="38">
        <f t="shared" si="3"/>
        <v>376</v>
      </c>
    </row>
    <row r="133" spans="1:6" ht="12.75">
      <c r="A133" s="33" t="s">
        <v>58</v>
      </c>
      <c r="B133" s="54">
        <v>200</v>
      </c>
      <c r="C133" s="37" t="s">
        <v>436</v>
      </c>
      <c r="D133" s="36">
        <v>1300</v>
      </c>
      <c r="E133" s="36">
        <v>924</v>
      </c>
      <c r="F133" s="38">
        <f t="shared" si="3"/>
        <v>376</v>
      </c>
    </row>
    <row r="134" spans="1:6" ht="22.5">
      <c r="A134" s="33" t="s">
        <v>245</v>
      </c>
      <c r="B134" s="54">
        <v>200</v>
      </c>
      <c r="C134" s="37" t="s">
        <v>207</v>
      </c>
      <c r="D134" s="36">
        <f>D136</f>
        <v>20800</v>
      </c>
      <c r="E134" s="36">
        <f>E136</f>
        <v>13776.3</v>
      </c>
      <c r="F134" s="38">
        <f t="shared" si="3"/>
        <v>7023.700000000001</v>
      </c>
    </row>
    <row r="135" spans="1:6" ht="12.75">
      <c r="A135" s="33" t="s">
        <v>259</v>
      </c>
      <c r="B135" s="54">
        <v>200</v>
      </c>
      <c r="C135" s="37" t="s">
        <v>322</v>
      </c>
      <c r="D135" s="36">
        <f>D136</f>
        <v>20800</v>
      </c>
      <c r="E135" s="36">
        <f>E136</f>
        <v>13776.3</v>
      </c>
      <c r="F135" s="38">
        <f t="shared" si="3"/>
        <v>7023.700000000001</v>
      </c>
    </row>
    <row r="136" spans="1:6" ht="12.75">
      <c r="A136" s="33" t="s">
        <v>58</v>
      </c>
      <c r="B136" s="54">
        <v>200</v>
      </c>
      <c r="C136" s="37" t="s">
        <v>159</v>
      </c>
      <c r="D136" s="36">
        <v>20800</v>
      </c>
      <c r="E136" s="67">
        <v>13776.3</v>
      </c>
      <c r="F136" s="38">
        <f t="shared" si="3"/>
        <v>7023.700000000001</v>
      </c>
    </row>
    <row r="137" spans="1:6" ht="12.75">
      <c r="A137" s="30" t="s">
        <v>325</v>
      </c>
      <c r="B137" s="54">
        <v>200</v>
      </c>
      <c r="C137" s="37" t="s">
        <v>326</v>
      </c>
      <c r="D137" s="36">
        <f>D138+D143+D149</f>
        <v>53100</v>
      </c>
      <c r="E137" s="67">
        <f>E138+E143</f>
        <v>34900</v>
      </c>
      <c r="F137" s="38">
        <f t="shared" si="3"/>
        <v>18200</v>
      </c>
    </row>
    <row r="138" spans="1:6" ht="90">
      <c r="A138" s="79" t="s">
        <v>344</v>
      </c>
      <c r="B138" s="54">
        <v>200</v>
      </c>
      <c r="C138" s="37" t="s">
        <v>323</v>
      </c>
      <c r="D138" s="36">
        <f>D139</f>
        <v>200</v>
      </c>
      <c r="E138" s="36">
        <f>E139</f>
        <v>200</v>
      </c>
      <c r="F138" s="38">
        <f t="shared" si="3"/>
        <v>0</v>
      </c>
    </row>
    <row r="139" spans="1:6" ht="258.75">
      <c r="A139" s="57" t="s">
        <v>418</v>
      </c>
      <c r="B139" s="54">
        <v>200</v>
      </c>
      <c r="C139" s="37" t="s">
        <v>300</v>
      </c>
      <c r="D139" s="36">
        <f>D140</f>
        <v>200</v>
      </c>
      <c r="E139" s="36">
        <f>E140</f>
        <v>200</v>
      </c>
      <c r="F139" s="38">
        <f aca="true" t="shared" si="4" ref="F139:F214">D139-E139</f>
        <v>0</v>
      </c>
    </row>
    <row r="140" spans="1:6" ht="22.5">
      <c r="A140" s="69" t="s">
        <v>324</v>
      </c>
      <c r="B140" s="54">
        <v>200</v>
      </c>
      <c r="C140" s="37" t="s">
        <v>343</v>
      </c>
      <c r="D140" s="36">
        <f>D142</f>
        <v>200</v>
      </c>
      <c r="E140" s="36">
        <f>E142</f>
        <v>200</v>
      </c>
      <c r="F140" s="38">
        <f t="shared" si="4"/>
        <v>0</v>
      </c>
    </row>
    <row r="141" spans="1:6" ht="12.75">
      <c r="A141" s="33" t="s">
        <v>251</v>
      </c>
      <c r="B141" s="54">
        <v>200</v>
      </c>
      <c r="C141" s="37" t="s">
        <v>299</v>
      </c>
      <c r="D141" s="36">
        <v>200</v>
      </c>
      <c r="E141" s="36">
        <f>E142</f>
        <v>200</v>
      </c>
      <c r="F141" s="38">
        <f t="shared" si="4"/>
        <v>0</v>
      </c>
    </row>
    <row r="142" spans="1:6" ht="22.5">
      <c r="A142" s="33" t="s">
        <v>59</v>
      </c>
      <c r="B142" s="54">
        <v>200</v>
      </c>
      <c r="C142" s="37" t="s">
        <v>298</v>
      </c>
      <c r="D142" s="36">
        <v>200</v>
      </c>
      <c r="E142" s="68">
        <v>200</v>
      </c>
      <c r="F142" s="38">
        <f t="shared" si="4"/>
        <v>0</v>
      </c>
    </row>
    <row r="143" spans="1:6" ht="56.25">
      <c r="A143" s="33" t="s">
        <v>91</v>
      </c>
      <c r="B143" s="54">
        <v>200</v>
      </c>
      <c r="C143" s="37" t="s">
        <v>13</v>
      </c>
      <c r="D143" s="36">
        <f>D145</f>
        <v>46900</v>
      </c>
      <c r="E143" s="36">
        <f>E145</f>
        <v>34700</v>
      </c>
      <c r="F143" s="38">
        <f t="shared" si="4"/>
        <v>12200</v>
      </c>
    </row>
    <row r="144" spans="1:6" ht="12.75">
      <c r="A144" s="33" t="s">
        <v>318</v>
      </c>
      <c r="B144" s="54">
        <v>200</v>
      </c>
      <c r="C144" s="37" t="s">
        <v>366</v>
      </c>
      <c r="D144" s="36">
        <f>D145</f>
        <v>46900</v>
      </c>
      <c r="E144" s="36">
        <f>E145</f>
        <v>34700</v>
      </c>
      <c r="F144" s="38">
        <f t="shared" si="4"/>
        <v>12200</v>
      </c>
    </row>
    <row r="145" spans="1:6" ht="12.75">
      <c r="A145" s="33" t="s">
        <v>90</v>
      </c>
      <c r="B145" s="54">
        <v>200</v>
      </c>
      <c r="C145" s="37" t="s">
        <v>209</v>
      </c>
      <c r="D145" s="36">
        <f>D147</f>
        <v>46900</v>
      </c>
      <c r="E145" s="36">
        <f>E147</f>
        <v>34700</v>
      </c>
      <c r="F145" s="38">
        <f t="shared" si="4"/>
        <v>12200</v>
      </c>
    </row>
    <row r="146" spans="1:6" ht="12.75">
      <c r="A146" s="33" t="s">
        <v>287</v>
      </c>
      <c r="B146" s="54">
        <v>200</v>
      </c>
      <c r="C146" s="37" t="s">
        <v>301</v>
      </c>
      <c r="D146" s="36">
        <f>D147</f>
        <v>46900</v>
      </c>
      <c r="E146" s="36">
        <f>E147</f>
        <v>34700</v>
      </c>
      <c r="F146" s="38">
        <f t="shared" si="4"/>
        <v>12200</v>
      </c>
    </row>
    <row r="147" spans="1:6" ht="12.75">
      <c r="A147" s="33" t="s">
        <v>92</v>
      </c>
      <c r="B147" s="54">
        <v>200</v>
      </c>
      <c r="C147" s="37" t="s">
        <v>177</v>
      </c>
      <c r="D147" s="36">
        <f>D148</f>
        <v>46900</v>
      </c>
      <c r="E147" s="36">
        <f>E148</f>
        <v>34700</v>
      </c>
      <c r="F147" s="38">
        <f t="shared" si="4"/>
        <v>12200</v>
      </c>
    </row>
    <row r="148" spans="1:6" ht="22.5">
      <c r="A148" s="33" t="s">
        <v>60</v>
      </c>
      <c r="B148" s="54">
        <v>200</v>
      </c>
      <c r="C148" s="37" t="s">
        <v>176</v>
      </c>
      <c r="D148" s="36">
        <v>46900</v>
      </c>
      <c r="E148" s="67">
        <v>34700</v>
      </c>
      <c r="F148" s="38">
        <f t="shared" si="4"/>
        <v>12200</v>
      </c>
    </row>
    <row r="149" spans="1:6" ht="45">
      <c r="A149" s="123" t="s">
        <v>502</v>
      </c>
      <c r="B149" s="54">
        <v>200</v>
      </c>
      <c r="C149" s="37" t="s">
        <v>449</v>
      </c>
      <c r="D149" s="36">
        <v>6000</v>
      </c>
      <c r="E149" s="67">
        <v>0</v>
      </c>
      <c r="F149" s="38">
        <f>D149-E149</f>
        <v>6000</v>
      </c>
    </row>
    <row r="150" spans="1:6" ht="12.75">
      <c r="A150" s="33" t="s">
        <v>259</v>
      </c>
      <c r="B150" s="54">
        <v>200</v>
      </c>
      <c r="C150" s="37" t="s">
        <v>448</v>
      </c>
      <c r="D150" s="36">
        <v>6000</v>
      </c>
      <c r="E150" s="67">
        <v>0</v>
      </c>
      <c r="F150" s="38">
        <f>D150-E150</f>
        <v>6000</v>
      </c>
    </row>
    <row r="151" spans="1:6" ht="12.75">
      <c r="A151" s="33" t="s">
        <v>83</v>
      </c>
      <c r="B151" s="54">
        <v>200</v>
      </c>
      <c r="C151" s="37" t="s">
        <v>447</v>
      </c>
      <c r="D151" s="36">
        <v>6000</v>
      </c>
      <c r="E151" s="67">
        <v>0</v>
      </c>
      <c r="F151" s="38">
        <f>D151-E151</f>
        <v>6000</v>
      </c>
    </row>
    <row r="152" spans="1:6" ht="12.75">
      <c r="A152" s="33" t="s">
        <v>57</v>
      </c>
      <c r="B152" s="54">
        <v>200</v>
      </c>
      <c r="C152" s="37" t="s">
        <v>446</v>
      </c>
      <c r="D152" s="36">
        <v>6000</v>
      </c>
      <c r="E152" s="67">
        <v>0</v>
      </c>
      <c r="F152" s="38">
        <f>D152-E152</f>
        <v>6000</v>
      </c>
    </row>
    <row r="153" spans="1:6" ht="12.75">
      <c r="A153" s="33" t="s">
        <v>84</v>
      </c>
      <c r="B153" s="54">
        <v>200</v>
      </c>
      <c r="C153" s="37" t="s">
        <v>14</v>
      </c>
      <c r="D153" s="38">
        <f>D155</f>
        <v>108300</v>
      </c>
      <c r="E153" s="38">
        <f>E155</f>
        <v>0</v>
      </c>
      <c r="F153" s="38">
        <f t="shared" si="4"/>
        <v>108300</v>
      </c>
    </row>
    <row r="154" spans="1:6" ht="12.75">
      <c r="A154" s="33" t="s">
        <v>84</v>
      </c>
      <c r="B154" s="54">
        <v>200</v>
      </c>
      <c r="C154" s="37" t="s">
        <v>307</v>
      </c>
      <c r="D154" s="38">
        <f>D158</f>
        <v>108300</v>
      </c>
      <c r="E154" s="38">
        <f>E158</f>
        <v>0</v>
      </c>
      <c r="F154" s="38">
        <f t="shared" si="4"/>
        <v>108300</v>
      </c>
    </row>
    <row r="155" spans="1:6" ht="12.75">
      <c r="A155" s="33" t="s">
        <v>85</v>
      </c>
      <c r="B155" s="54">
        <v>200</v>
      </c>
      <c r="C155" s="37" t="s">
        <v>15</v>
      </c>
      <c r="D155" s="38">
        <f>D159</f>
        <v>108300</v>
      </c>
      <c r="E155" s="38">
        <f>E159</f>
        <v>0</v>
      </c>
      <c r="F155" s="38">
        <f t="shared" si="4"/>
        <v>108300</v>
      </c>
    </row>
    <row r="156" spans="1:6" ht="12.75">
      <c r="A156" s="33" t="s">
        <v>364</v>
      </c>
      <c r="B156" s="54">
        <v>200</v>
      </c>
      <c r="C156" s="37" t="s">
        <v>367</v>
      </c>
      <c r="D156" s="38">
        <f>D157</f>
        <v>108300</v>
      </c>
      <c r="E156" s="38">
        <f>E157</f>
        <v>0</v>
      </c>
      <c r="F156" s="38">
        <f t="shared" si="4"/>
        <v>108300</v>
      </c>
    </row>
    <row r="157" spans="1:6" ht="12.75">
      <c r="A157" s="33" t="s">
        <v>178</v>
      </c>
      <c r="B157" s="54">
        <v>200</v>
      </c>
      <c r="C157" s="37" t="s">
        <v>435</v>
      </c>
      <c r="D157" s="38">
        <f>D159</f>
        <v>108300</v>
      </c>
      <c r="E157" s="38">
        <f>E159</f>
        <v>0</v>
      </c>
      <c r="F157" s="38">
        <f t="shared" si="4"/>
        <v>108300</v>
      </c>
    </row>
    <row r="158" spans="1:6" ht="12.75">
      <c r="A158" s="33" t="s">
        <v>259</v>
      </c>
      <c r="B158" s="54">
        <v>200</v>
      </c>
      <c r="C158" s="37" t="s">
        <v>434</v>
      </c>
      <c r="D158" s="38">
        <f>D159</f>
        <v>108300</v>
      </c>
      <c r="E158" s="38">
        <v>0</v>
      </c>
      <c r="F158" s="38">
        <f t="shared" si="4"/>
        <v>108300</v>
      </c>
    </row>
    <row r="159" spans="1:6" ht="12.75">
      <c r="A159" s="33" t="s">
        <v>58</v>
      </c>
      <c r="B159" s="54">
        <v>200</v>
      </c>
      <c r="C159" s="37" t="s">
        <v>433</v>
      </c>
      <c r="D159" s="38">
        <v>108300</v>
      </c>
      <c r="E159" s="36">
        <v>0</v>
      </c>
      <c r="F159" s="38">
        <f t="shared" si="4"/>
        <v>108300</v>
      </c>
    </row>
    <row r="160" spans="1:6" ht="12.75">
      <c r="A160" s="33" t="s">
        <v>84</v>
      </c>
      <c r="B160" s="119">
        <v>200</v>
      </c>
      <c r="C160" s="121" t="s">
        <v>538</v>
      </c>
      <c r="D160" s="118">
        <f aca="true" t="shared" si="5" ref="D160:E163">D161</f>
        <v>16700</v>
      </c>
      <c r="E160" s="36">
        <f t="shared" si="5"/>
        <v>16623.6</v>
      </c>
      <c r="F160" s="38">
        <f t="shared" si="4"/>
        <v>76.40000000000146</v>
      </c>
    </row>
    <row r="161" spans="1:6" ht="12.75">
      <c r="A161" s="33" t="s">
        <v>85</v>
      </c>
      <c r="B161" s="119">
        <v>200</v>
      </c>
      <c r="C161" s="121" t="s">
        <v>537</v>
      </c>
      <c r="D161" s="118">
        <f t="shared" si="5"/>
        <v>16700</v>
      </c>
      <c r="E161" s="36">
        <f t="shared" si="5"/>
        <v>16623.6</v>
      </c>
      <c r="F161" s="38">
        <f t="shared" si="4"/>
        <v>76.40000000000146</v>
      </c>
    </row>
    <row r="162" spans="1:6" ht="12.75">
      <c r="A162" s="33" t="s">
        <v>539</v>
      </c>
      <c r="B162" s="119">
        <v>200</v>
      </c>
      <c r="C162" s="121" t="s">
        <v>536</v>
      </c>
      <c r="D162" s="118">
        <f t="shared" si="5"/>
        <v>16700</v>
      </c>
      <c r="E162" s="36">
        <f t="shared" si="5"/>
        <v>16623.6</v>
      </c>
      <c r="F162" s="38">
        <f t="shared" si="4"/>
        <v>76.40000000000146</v>
      </c>
    </row>
    <row r="163" spans="1:6" ht="12.75">
      <c r="A163" s="33" t="s">
        <v>259</v>
      </c>
      <c r="B163" s="119">
        <v>200</v>
      </c>
      <c r="C163" s="121" t="s">
        <v>535</v>
      </c>
      <c r="D163" s="118">
        <f t="shared" si="5"/>
        <v>16700</v>
      </c>
      <c r="E163" s="36">
        <f t="shared" si="5"/>
        <v>16623.6</v>
      </c>
      <c r="F163" s="38">
        <f t="shared" si="4"/>
        <v>76.40000000000146</v>
      </c>
    </row>
    <row r="164" spans="1:6" ht="12.75">
      <c r="A164" s="33" t="s">
        <v>58</v>
      </c>
      <c r="B164" s="119">
        <v>200</v>
      </c>
      <c r="C164" s="121" t="s">
        <v>534</v>
      </c>
      <c r="D164" s="118">
        <v>16700</v>
      </c>
      <c r="E164" s="36">
        <v>16623.6</v>
      </c>
      <c r="F164" s="38">
        <f t="shared" si="4"/>
        <v>76.40000000000146</v>
      </c>
    </row>
    <row r="165" spans="1:6" ht="12.75">
      <c r="A165" s="120" t="s">
        <v>471</v>
      </c>
      <c r="B165" s="119">
        <v>220</v>
      </c>
      <c r="C165" s="121" t="s">
        <v>472</v>
      </c>
      <c r="D165" s="118">
        <f aca="true" t="shared" si="6" ref="D165:E170">D166</f>
        <v>8100</v>
      </c>
      <c r="E165" s="36">
        <f t="shared" si="6"/>
        <v>8000.03</v>
      </c>
      <c r="F165" s="38">
        <f t="shared" si="4"/>
        <v>99.97000000000025</v>
      </c>
    </row>
    <row r="166" spans="1:6" ht="33.75">
      <c r="A166" s="33" t="s">
        <v>473</v>
      </c>
      <c r="B166" s="54">
        <v>200</v>
      </c>
      <c r="C166" s="121" t="s">
        <v>474</v>
      </c>
      <c r="D166" s="38">
        <f t="shared" si="6"/>
        <v>8100</v>
      </c>
      <c r="E166" s="36">
        <f t="shared" si="6"/>
        <v>8000.03</v>
      </c>
      <c r="F166" s="38">
        <f t="shared" si="4"/>
        <v>99.97000000000025</v>
      </c>
    </row>
    <row r="167" spans="1:6" ht="22.5">
      <c r="A167" s="33" t="s">
        <v>476</v>
      </c>
      <c r="B167" s="54">
        <v>200</v>
      </c>
      <c r="C167" s="121" t="s">
        <v>475</v>
      </c>
      <c r="D167" s="38">
        <f t="shared" si="6"/>
        <v>8100</v>
      </c>
      <c r="E167" s="36">
        <f t="shared" si="6"/>
        <v>8000.03</v>
      </c>
      <c r="F167" s="38">
        <f t="shared" si="4"/>
        <v>99.97000000000025</v>
      </c>
    </row>
    <row r="168" spans="1:6" ht="22.5">
      <c r="A168" s="120" t="s">
        <v>477</v>
      </c>
      <c r="B168" s="119">
        <v>200</v>
      </c>
      <c r="C168" s="121" t="s">
        <v>470</v>
      </c>
      <c r="D168" s="118">
        <f t="shared" si="6"/>
        <v>8100</v>
      </c>
      <c r="E168" s="98">
        <f t="shared" si="6"/>
        <v>8000.03</v>
      </c>
      <c r="F168" s="38">
        <f>D168-E168</f>
        <v>99.97000000000025</v>
      </c>
    </row>
    <row r="169" spans="1:6" ht="12.75">
      <c r="A169" s="33" t="s">
        <v>259</v>
      </c>
      <c r="B169" s="54">
        <v>200</v>
      </c>
      <c r="C169" s="37" t="s">
        <v>469</v>
      </c>
      <c r="D169" s="38">
        <f t="shared" si="6"/>
        <v>8100</v>
      </c>
      <c r="E169" s="98">
        <f t="shared" si="6"/>
        <v>8000.03</v>
      </c>
      <c r="F169" s="38">
        <f>D169-E169</f>
        <v>99.97000000000025</v>
      </c>
    </row>
    <row r="170" spans="1:6" ht="12.75">
      <c r="A170" s="33" t="s">
        <v>83</v>
      </c>
      <c r="B170" s="54">
        <v>200</v>
      </c>
      <c r="C170" s="37" t="s">
        <v>468</v>
      </c>
      <c r="D170" s="38">
        <f t="shared" si="6"/>
        <v>8100</v>
      </c>
      <c r="E170" s="98">
        <f t="shared" si="6"/>
        <v>8000.03</v>
      </c>
      <c r="F170" s="38">
        <f>D170-E170</f>
        <v>99.97000000000025</v>
      </c>
    </row>
    <row r="171" spans="1:6" ht="12.75">
      <c r="A171" s="33" t="s">
        <v>57</v>
      </c>
      <c r="B171" s="54">
        <v>200</v>
      </c>
      <c r="C171" s="37" t="s">
        <v>467</v>
      </c>
      <c r="D171" s="38">
        <v>8100</v>
      </c>
      <c r="E171" s="98">
        <v>8000.03</v>
      </c>
      <c r="F171" s="38">
        <f>D171-E171</f>
        <v>99.97000000000025</v>
      </c>
    </row>
    <row r="172" spans="1:6" ht="12.75">
      <c r="A172" s="39" t="s">
        <v>20</v>
      </c>
      <c r="B172" s="54">
        <v>200</v>
      </c>
      <c r="C172" s="35" t="s">
        <v>16</v>
      </c>
      <c r="D172" s="36">
        <f>D173</f>
        <v>149300</v>
      </c>
      <c r="E172" s="98">
        <f>E173</f>
        <v>87835.23</v>
      </c>
      <c r="F172" s="38">
        <f t="shared" si="4"/>
        <v>61464.770000000004</v>
      </c>
    </row>
    <row r="173" spans="1:6" ht="22.5">
      <c r="A173" s="33" t="s">
        <v>86</v>
      </c>
      <c r="B173" s="54">
        <v>200</v>
      </c>
      <c r="C173" s="37" t="s">
        <v>17</v>
      </c>
      <c r="D173" s="38">
        <f>D175</f>
        <v>149300</v>
      </c>
      <c r="E173" s="38">
        <f>E175</f>
        <v>87835.23</v>
      </c>
      <c r="F173" s="38">
        <f t="shared" si="4"/>
        <v>61464.770000000004</v>
      </c>
    </row>
    <row r="174" spans="1:6" ht="22.5">
      <c r="A174" s="33" t="s">
        <v>338</v>
      </c>
      <c r="B174" s="54">
        <v>200</v>
      </c>
      <c r="C174" s="37" t="s">
        <v>339</v>
      </c>
      <c r="D174" s="38">
        <f>D175</f>
        <v>149300</v>
      </c>
      <c r="E174" s="38">
        <f>E175</f>
        <v>87835.23</v>
      </c>
      <c r="F174" s="38">
        <f t="shared" si="4"/>
        <v>61464.770000000004</v>
      </c>
    </row>
    <row r="175" spans="1:6" ht="33.75">
      <c r="A175" s="33" t="s">
        <v>87</v>
      </c>
      <c r="B175" s="54">
        <v>200</v>
      </c>
      <c r="C175" s="37" t="s">
        <v>18</v>
      </c>
      <c r="D175" s="13">
        <f>D176+D183</f>
        <v>149300</v>
      </c>
      <c r="E175" s="13">
        <f>E176+E183</f>
        <v>87835.23</v>
      </c>
      <c r="F175" s="13">
        <f>F176+F183</f>
        <v>61464.770000000004</v>
      </c>
    </row>
    <row r="176" spans="1:6" ht="78.75">
      <c r="A176" s="33" t="s">
        <v>354</v>
      </c>
      <c r="B176" s="54">
        <v>200</v>
      </c>
      <c r="C176" s="37" t="s">
        <v>369</v>
      </c>
      <c r="D176" s="13">
        <f>D177</f>
        <v>146300</v>
      </c>
      <c r="E176" s="13">
        <f>E177</f>
        <v>87835.23</v>
      </c>
      <c r="F176" s="38">
        <f t="shared" si="4"/>
        <v>58464.770000000004</v>
      </c>
    </row>
    <row r="177" spans="1:6" ht="32.25" customHeight="1">
      <c r="A177" s="33" t="s">
        <v>355</v>
      </c>
      <c r="B177" s="54">
        <v>200</v>
      </c>
      <c r="C177" s="37" t="s">
        <v>368</v>
      </c>
      <c r="D177" s="13">
        <f>D178</f>
        <v>146300</v>
      </c>
      <c r="E177" s="13">
        <f>E178</f>
        <v>87835.23</v>
      </c>
      <c r="F177" s="38">
        <f t="shared" si="4"/>
        <v>58464.770000000004</v>
      </c>
    </row>
    <row r="178" spans="1:6" ht="12.75">
      <c r="A178" s="33" t="s">
        <v>210</v>
      </c>
      <c r="B178" s="54">
        <v>200</v>
      </c>
      <c r="C178" s="37" t="s">
        <v>211</v>
      </c>
      <c r="D178" s="13">
        <f>D180</f>
        <v>146300</v>
      </c>
      <c r="E178" s="13">
        <f>E180</f>
        <v>87835.23</v>
      </c>
      <c r="F178" s="38">
        <f t="shared" si="4"/>
        <v>58464.770000000004</v>
      </c>
    </row>
    <row r="179" spans="1:6" ht="12.75">
      <c r="A179" s="33" t="s">
        <v>259</v>
      </c>
      <c r="B179" s="54">
        <v>200</v>
      </c>
      <c r="C179" s="37" t="s">
        <v>302</v>
      </c>
      <c r="D179" s="13">
        <f>D180</f>
        <v>146300</v>
      </c>
      <c r="E179" s="13">
        <f>E180</f>
        <v>87835.23</v>
      </c>
      <c r="F179" s="38">
        <f t="shared" si="4"/>
        <v>58464.770000000004</v>
      </c>
    </row>
    <row r="180" spans="1:6" ht="22.5">
      <c r="A180" s="33" t="s">
        <v>80</v>
      </c>
      <c r="B180" s="54">
        <v>200</v>
      </c>
      <c r="C180" s="37" t="s">
        <v>212</v>
      </c>
      <c r="D180" s="13">
        <f>D182+D181</f>
        <v>146300</v>
      </c>
      <c r="E180" s="13">
        <f>E182+E181</f>
        <v>87835.23</v>
      </c>
      <c r="F180" s="38">
        <f t="shared" si="4"/>
        <v>58464.770000000004</v>
      </c>
    </row>
    <row r="181" spans="1:6" ht="12.75">
      <c r="A181" s="33" t="s">
        <v>50</v>
      </c>
      <c r="B181" s="54">
        <v>200</v>
      </c>
      <c r="C181" s="37" t="s">
        <v>181</v>
      </c>
      <c r="D181" s="13">
        <v>113300</v>
      </c>
      <c r="E181" s="13">
        <v>68157.61</v>
      </c>
      <c r="F181" s="38">
        <f t="shared" si="4"/>
        <v>45142.39</v>
      </c>
    </row>
    <row r="182" spans="1:6" ht="12.75">
      <c r="A182" s="33" t="s">
        <v>52</v>
      </c>
      <c r="B182" s="54">
        <v>200</v>
      </c>
      <c r="C182" s="37" t="s">
        <v>180</v>
      </c>
      <c r="D182" s="36">
        <v>33000</v>
      </c>
      <c r="E182" s="83">
        <v>19677.62</v>
      </c>
      <c r="F182" s="38">
        <f t="shared" si="4"/>
        <v>13322.380000000001</v>
      </c>
    </row>
    <row r="183" spans="1:6" ht="22.5">
      <c r="A183" s="33" t="s">
        <v>360</v>
      </c>
      <c r="B183" s="54">
        <v>200</v>
      </c>
      <c r="C183" s="37" t="s">
        <v>371</v>
      </c>
      <c r="D183" s="36">
        <f>D184</f>
        <v>3000</v>
      </c>
      <c r="E183" s="36">
        <f>E184</f>
        <v>0</v>
      </c>
      <c r="F183" s="38">
        <f t="shared" si="4"/>
        <v>3000</v>
      </c>
    </row>
    <row r="184" spans="1:6" ht="22.5">
      <c r="A184" s="33" t="s">
        <v>359</v>
      </c>
      <c r="B184" s="54">
        <v>200</v>
      </c>
      <c r="C184" s="37" t="s">
        <v>370</v>
      </c>
      <c r="D184" s="36">
        <f>D185</f>
        <v>3000</v>
      </c>
      <c r="E184" s="36">
        <f>E185</f>
        <v>0</v>
      </c>
      <c r="F184" s="38">
        <f t="shared" si="4"/>
        <v>3000</v>
      </c>
    </row>
    <row r="185" spans="1:6" ht="22.5">
      <c r="A185" s="33" t="s">
        <v>157</v>
      </c>
      <c r="B185" s="54">
        <v>200</v>
      </c>
      <c r="C185" s="37" t="s">
        <v>213</v>
      </c>
      <c r="D185" s="36">
        <f>D187</f>
        <v>3000</v>
      </c>
      <c r="E185" s="36">
        <f>E187</f>
        <v>0</v>
      </c>
      <c r="F185" s="38">
        <f t="shared" si="4"/>
        <v>3000</v>
      </c>
    </row>
    <row r="186" spans="1:6" ht="12.75">
      <c r="A186" s="33" t="s">
        <v>251</v>
      </c>
      <c r="B186" s="54">
        <v>200</v>
      </c>
      <c r="C186" s="37" t="s">
        <v>303</v>
      </c>
      <c r="D186" s="36">
        <f>D187</f>
        <v>3000</v>
      </c>
      <c r="E186" s="36">
        <f>E187</f>
        <v>0</v>
      </c>
      <c r="F186" s="38">
        <f t="shared" si="4"/>
        <v>3000</v>
      </c>
    </row>
    <row r="187" spans="1:6" ht="22.5">
      <c r="A187" s="33" t="s">
        <v>59</v>
      </c>
      <c r="B187" s="54">
        <v>200</v>
      </c>
      <c r="C187" s="37" t="s">
        <v>179</v>
      </c>
      <c r="D187" s="36">
        <v>3000</v>
      </c>
      <c r="E187" s="68">
        <v>0</v>
      </c>
      <c r="F187" s="38">
        <f t="shared" si="4"/>
        <v>3000</v>
      </c>
    </row>
    <row r="188" spans="1:6" ht="22.5">
      <c r="A188" s="33" t="s">
        <v>238</v>
      </c>
      <c r="B188" s="54">
        <v>200</v>
      </c>
      <c r="C188" s="37" t="s">
        <v>203</v>
      </c>
      <c r="D188" s="38">
        <f>D189</f>
        <v>184500</v>
      </c>
      <c r="E188" s="38">
        <f>E189</f>
        <v>68366.02</v>
      </c>
      <c r="F188" s="38">
        <f t="shared" si="4"/>
        <v>116133.98</v>
      </c>
    </row>
    <row r="189" spans="1:6" ht="45">
      <c r="A189" s="33" t="s">
        <v>248</v>
      </c>
      <c r="B189" s="54">
        <v>200</v>
      </c>
      <c r="C189" s="37" t="s">
        <v>202</v>
      </c>
      <c r="D189" s="38">
        <f>D191+D198+D209</f>
        <v>184500</v>
      </c>
      <c r="E189" s="38">
        <f>E191+E198</f>
        <v>68366.02</v>
      </c>
      <c r="F189" s="38">
        <f t="shared" si="4"/>
        <v>116133.98</v>
      </c>
    </row>
    <row r="190" spans="1:6" ht="12.75">
      <c r="A190" s="33" t="s">
        <v>318</v>
      </c>
      <c r="B190" s="54">
        <v>200</v>
      </c>
      <c r="C190" s="37" t="s">
        <v>345</v>
      </c>
      <c r="D190" s="38">
        <f>D191</f>
        <v>80200</v>
      </c>
      <c r="E190" s="38">
        <f>E191</f>
        <v>60100</v>
      </c>
      <c r="F190" s="38">
        <f t="shared" si="4"/>
        <v>20100</v>
      </c>
    </row>
    <row r="191" spans="1:6" ht="56.25">
      <c r="A191" s="33" t="s">
        <v>91</v>
      </c>
      <c r="B191" s="54">
        <v>200</v>
      </c>
      <c r="C191" s="37" t="s">
        <v>12</v>
      </c>
      <c r="D191" s="38">
        <f>D193</f>
        <v>80200</v>
      </c>
      <c r="E191" s="38">
        <f>E193</f>
        <v>60100</v>
      </c>
      <c r="F191" s="38">
        <f t="shared" si="4"/>
        <v>20100</v>
      </c>
    </row>
    <row r="192" spans="1:6" ht="12.75">
      <c r="A192" s="33" t="s">
        <v>318</v>
      </c>
      <c r="B192" s="54">
        <v>200</v>
      </c>
      <c r="C192" s="37" t="s">
        <v>372</v>
      </c>
      <c r="D192" s="38">
        <f>D193</f>
        <v>80200</v>
      </c>
      <c r="E192" s="38">
        <f>E193</f>
        <v>60100</v>
      </c>
      <c r="F192" s="38">
        <f t="shared" si="4"/>
        <v>20100</v>
      </c>
    </row>
    <row r="193" spans="1:6" ht="12.75">
      <c r="A193" s="33" t="s">
        <v>90</v>
      </c>
      <c r="B193" s="54">
        <v>200</v>
      </c>
      <c r="C193" s="37" t="s">
        <v>237</v>
      </c>
      <c r="D193" s="38">
        <f>D195</f>
        <v>80200</v>
      </c>
      <c r="E193" s="38">
        <f>E195</f>
        <v>60100</v>
      </c>
      <c r="F193" s="38">
        <f t="shared" si="4"/>
        <v>20100</v>
      </c>
    </row>
    <row r="194" spans="1:6" ht="12.75">
      <c r="A194" s="33" t="s">
        <v>259</v>
      </c>
      <c r="B194" s="54">
        <v>200</v>
      </c>
      <c r="C194" s="37" t="s">
        <v>304</v>
      </c>
      <c r="D194" s="38">
        <f>D195</f>
        <v>80200</v>
      </c>
      <c r="E194" s="38">
        <f>E195</f>
        <v>60100</v>
      </c>
      <c r="F194" s="38">
        <f t="shared" si="4"/>
        <v>20100</v>
      </c>
    </row>
    <row r="195" spans="1:6" ht="12.75">
      <c r="A195" s="33" t="s">
        <v>92</v>
      </c>
      <c r="B195" s="54">
        <v>200</v>
      </c>
      <c r="C195" s="37" t="s">
        <v>201</v>
      </c>
      <c r="D195" s="36">
        <f>D196</f>
        <v>80200</v>
      </c>
      <c r="E195" s="36">
        <f>E196</f>
        <v>60100</v>
      </c>
      <c r="F195" s="38">
        <f t="shared" si="4"/>
        <v>20100</v>
      </c>
    </row>
    <row r="196" spans="1:6" ht="22.5">
      <c r="A196" s="81" t="s">
        <v>60</v>
      </c>
      <c r="B196" s="54">
        <v>200</v>
      </c>
      <c r="C196" s="82" t="s">
        <v>200</v>
      </c>
      <c r="D196" s="22">
        <v>80200</v>
      </c>
      <c r="E196" s="84">
        <v>60100</v>
      </c>
      <c r="F196" s="38">
        <f t="shared" si="4"/>
        <v>20100</v>
      </c>
    </row>
    <row r="197" spans="1:6" ht="22.5">
      <c r="A197" s="33" t="s">
        <v>311</v>
      </c>
      <c r="B197" s="54">
        <v>200</v>
      </c>
      <c r="C197" s="37" t="s">
        <v>327</v>
      </c>
      <c r="D197" s="36">
        <f>D198</f>
        <v>102800</v>
      </c>
      <c r="E197" s="36">
        <f>E198</f>
        <v>8266.02</v>
      </c>
      <c r="F197" s="38">
        <f t="shared" si="4"/>
        <v>94533.98</v>
      </c>
    </row>
    <row r="198" spans="1:6" ht="67.5">
      <c r="A198" s="123" t="s">
        <v>500</v>
      </c>
      <c r="B198" s="54">
        <v>200</v>
      </c>
      <c r="C198" s="37" t="s">
        <v>11</v>
      </c>
      <c r="D198" s="36">
        <f>D201</f>
        <v>102800</v>
      </c>
      <c r="E198" s="36">
        <f>E201</f>
        <v>8266.02</v>
      </c>
      <c r="F198" s="38">
        <f t="shared" si="4"/>
        <v>94533.98</v>
      </c>
    </row>
    <row r="199" spans="1:6" ht="22.5">
      <c r="A199" s="33" t="s">
        <v>360</v>
      </c>
      <c r="B199" s="54">
        <v>200</v>
      </c>
      <c r="C199" s="37" t="s">
        <v>374</v>
      </c>
      <c r="D199" s="36">
        <f>D200</f>
        <v>102800</v>
      </c>
      <c r="E199" s="36">
        <f>E200</f>
        <v>8266.02</v>
      </c>
      <c r="F199" s="38">
        <f t="shared" si="4"/>
        <v>94533.98</v>
      </c>
    </row>
    <row r="200" spans="1:6" ht="22.5">
      <c r="A200" s="33" t="s">
        <v>359</v>
      </c>
      <c r="B200" s="54">
        <v>200</v>
      </c>
      <c r="C200" s="37" t="s">
        <v>373</v>
      </c>
      <c r="D200" s="36">
        <f>D201</f>
        <v>102800</v>
      </c>
      <c r="E200" s="36">
        <f>E201</f>
        <v>8266.02</v>
      </c>
      <c r="F200" s="38">
        <f t="shared" si="4"/>
        <v>94533.98</v>
      </c>
    </row>
    <row r="201" spans="1:6" ht="22.5">
      <c r="A201" s="33" t="s">
        <v>184</v>
      </c>
      <c r="B201" s="54">
        <v>200</v>
      </c>
      <c r="C201" s="37" t="s">
        <v>236</v>
      </c>
      <c r="D201" s="36">
        <f>D203+D206</f>
        <v>102800</v>
      </c>
      <c r="E201" s="36">
        <f>E203+E206</f>
        <v>8266.02</v>
      </c>
      <c r="F201" s="38">
        <f t="shared" si="4"/>
        <v>94533.98</v>
      </c>
    </row>
    <row r="202" spans="1:6" ht="12.75">
      <c r="A202" s="33" t="s">
        <v>259</v>
      </c>
      <c r="B202" s="54">
        <v>200</v>
      </c>
      <c r="C202" s="37" t="s">
        <v>282</v>
      </c>
      <c r="D202" s="36">
        <f>D203</f>
        <v>14300</v>
      </c>
      <c r="E202" s="36">
        <f>E203</f>
        <v>8266.02</v>
      </c>
      <c r="F202" s="38">
        <f t="shared" si="4"/>
        <v>6033.98</v>
      </c>
    </row>
    <row r="203" spans="1:6" ht="12.75">
      <c r="A203" s="33" t="s">
        <v>83</v>
      </c>
      <c r="B203" s="54">
        <v>200</v>
      </c>
      <c r="C203" s="37" t="s">
        <v>199</v>
      </c>
      <c r="D203" s="36">
        <f>D204+D205</f>
        <v>14300</v>
      </c>
      <c r="E203" s="36">
        <f>E204+E205</f>
        <v>8266.02</v>
      </c>
      <c r="F203" s="38">
        <f t="shared" si="4"/>
        <v>6033.98</v>
      </c>
    </row>
    <row r="204" spans="1:6" ht="12.75">
      <c r="A204" s="33" t="s">
        <v>56</v>
      </c>
      <c r="B204" s="54">
        <v>200</v>
      </c>
      <c r="C204" s="37" t="s">
        <v>198</v>
      </c>
      <c r="D204" s="98">
        <v>12000</v>
      </c>
      <c r="E204" s="67">
        <v>6000</v>
      </c>
      <c r="F204" s="38">
        <f t="shared" si="4"/>
        <v>6000</v>
      </c>
    </row>
    <row r="205" spans="1:6" ht="12.75">
      <c r="A205" s="33" t="s">
        <v>57</v>
      </c>
      <c r="B205" s="54">
        <v>200</v>
      </c>
      <c r="C205" s="37" t="s">
        <v>197</v>
      </c>
      <c r="D205" s="36">
        <v>2300</v>
      </c>
      <c r="E205" s="67">
        <v>2266.02</v>
      </c>
      <c r="F205" s="38">
        <f t="shared" si="4"/>
        <v>33.98000000000002</v>
      </c>
    </row>
    <row r="206" spans="1:6" ht="12.75">
      <c r="A206" s="33" t="s">
        <v>251</v>
      </c>
      <c r="B206" s="54">
        <v>200</v>
      </c>
      <c r="C206" s="37" t="s">
        <v>305</v>
      </c>
      <c r="D206" s="36">
        <f>D207+D208</f>
        <v>88500</v>
      </c>
      <c r="E206" s="67">
        <f>E208+E207</f>
        <v>0</v>
      </c>
      <c r="F206" s="38">
        <f t="shared" si="4"/>
        <v>88500</v>
      </c>
    </row>
    <row r="207" spans="1:6" ht="12.75">
      <c r="A207" s="81" t="s">
        <v>253</v>
      </c>
      <c r="B207" s="54">
        <v>200</v>
      </c>
      <c r="C207" s="82" t="s">
        <v>347</v>
      </c>
      <c r="D207" s="22">
        <v>60000</v>
      </c>
      <c r="E207" s="84">
        <v>0</v>
      </c>
      <c r="F207" s="38">
        <f t="shared" si="4"/>
        <v>60000</v>
      </c>
    </row>
    <row r="208" spans="1:6" ht="22.5">
      <c r="A208" s="33" t="s">
        <v>59</v>
      </c>
      <c r="B208" s="54">
        <v>200</v>
      </c>
      <c r="C208" s="37" t="s">
        <v>196</v>
      </c>
      <c r="D208" s="36">
        <v>28500</v>
      </c>
      <c r="E208" s="67">
        <v>0</v>
      </c>
      <c r="F208" s="38">
        <f t="shared" si="4"/>
        <v>28500</v>
      </c>
    </row>
    <row r="209" spans="1:6" ht="45">
      <c r="A209" s="123" t="s">
        <v>479</v>
      </c>
      <c r="B209" s="54">
        <v>200</v>
      </c>
      <c r="C209" s="37" t="s">
        <v>439</v>
      </c>
      <c r="D209" s="36">
        <f aca="true" t="shared" si="7" ref="D209:F213">D210</f>
        <v>1500</v>
      </c>
      <c r="E209" s="67">
        <f t="shared" si="7"/>
        <v>0</v>
      </c>
      <c r="F209" s="38">
        <f t="shared" si="7"/>
        <v>1500</v>
      </c>
    </row>
    <row r="210" spans="1:6" ht="22.5">
      <c r="A210" s="33" t="s">
        <v>360</v>
      </c>
      <c r="B210" s="54">
        <v>200</v>
      </c>
      <c r="C210" s="37" t="s">
        <v>440</v>
      </c>
      <c r="D210" s="36">
        <f t="shared" si="7"/>
        <v>1500</v>
      </c>
      <c r="E210" s="67">
        <f t="shared" si="7"/>
        <v>0</v>
      </c>
      <c r="F210" s="38">
        <f t="shared" si="7"/>
        <v>1500</v>
      </c>
    </row>
    <row r="211" spans="1:6" ht="22.5">
      <c r="A211" s="33" t="s">
        <v>360</v>
      </c>
      <c r="B211" s="54">
        <v>200</v>
      </c>
      <c r="C211" s="37" t="s">
        <v>441</v>
      </c>
      <c r="D211" s="36">
        <f t="shared" si="7"/>
        <v>1500</v>
      </c>
      <c r="E211" s="67">
        <f t="shared" si="7"/>
        <v>0</v>
      </c>
      <c r="F211" s="38">
        <f t="shared" si="7"/>
        <v>1500</v>
      </c>
    </row>
    <row r="212" spans="1:6" ht="22.5">
      <c r="A212" s="33" t="s">
        <v>184</v>
      </c>
      <c r="B212" s="54">
        <v>200</v>
      </c>
      <c r="C212" s="37" t="s">
        <v>442</v>
      </c>
      <c r="D212" s="36">
        <f t="shared" si="7"/>
        <v>1500</v>
      </c>
      <c r="E212" s="67">
        <f t="shared" si="7"/>
        <v>0</v>
      </c>
      <c r="F212" s="38">
        <f t="shared" si="7"/>
        <v>1500</v>
      </c>
    </row>
    <row r="213" spans="1:6" ht="12.75">
      <c r="A213" s="33" t="s">
        <v>259</v>
      </c>
      <c r="B213" s="54">
        <v>200</v>
      </c>
      <c r="C213" s="37" t="s">
        <v>443</v>
      </c>
      <c r="D213" s="36">
        <f t="shared" si="7"/>
        <v>1500</v>
      </c>
      <c r="E213" s="67">
        <f t="shared" si="7"/>
        <v>0</v>
      </c>
      <c r="F213" s="38">
        <f t="shared" si="7"/>
        <v>1500</v>
      </c>
    </row>
    <row r="214" spans="1:6" ht="12.75">
      <c r="A214" s="33" t="s">
        <v>83</v>
      </c>
      <c r="B214" s="54">
        <v>200</v>
      </c>
      <c r="C214" s="37" t="s">
        <v>444</v>
      </c>
      <c r="D214" s="36">
        <f>D215</f>
        <v>1500</v>
      </c>
      <c r="E214" s="67">
        <f>E215</f>
        <v>0</v>
      </c>
      <c r="F214" s="38">
        <f t="shared" si="4"/>
        <v>1500</v>
      </c>
    </row>
    <row r="215" spans="1:6" ht="12.75">
      <c r="A215" s="33" t="s">
        <v>57</v>
      </c>
      <c r="B215" s="54">
        <v>200</v>
      </c>
      <c r="C215" s="37" t="s">
        <v>445</v>
      </c>
      <c r="D215" s="36">
        <v>1500</v>
      </c>
      <c r="E215" s="67">
        <v>0</v>
      </c>
      <c r="F215" s="38">
        <f aca="true" t="shared" si="8" ref="F215:F285">D215-E215</f>
        <v>1500</v>
      </c>
    </row>
    <row r="216" spans="1:6" ht="12.75">
      <c r="A216" s="33" t="s">
        <v>255</v>
      </c>
      <c r="B216" s="54">
        <v>200</v>
      </c>
      <c r="C216" s="37" t="s">
        <v>260</v>
      </c>
      <c r="D216" s="36">
        <f>D225+D217</f>
        <v>1067800</v>
      </c>
      <c r="E216" s="36">
        <f>E225+E217</f>
        <v>461775.82</v>
      </c>
      <c r="F216" s="38">
        <f t="shared" si="8"/>
        <v>606024.1799999999</v>
      </c>
    </row>
    <row r="217" spans="1:6" ht="12.75">
      <c r="A217" s="33" t="s">
        <v>348</v>
      </c>
      <c r="B217" s="54">
        <v>200</v>
      </c>
      <c r="C217" s="37" t="s">
        <v>349</v>
      </c>
      <c r="D217" s="36">
        <f aca="true" t="shared" si="9" ref="D217:E223">D218</f>
        <v>108400</v>
      </c>
      <c r="E217" s="36">
        <f t="shared" si="9"/>
        <v>0</v>
      </c>
      <c r="F217" s="38">
        <f t="shared" si="8"/>
        <v>108400</v>
      </c>
    </row>
    <row r="218" spans="1:6" ht="45">
      <c r="A218" s="123" t="s">
        <v>408</v>
      </c>
      <c r="B218" s="54">
        <v>200</v>
      </c>
      <c r="C218" s="37" t="s">
        <v>407</v>
      </c>
      <c r="D218" s="36">
        <f>D221</f>
        <v>108400</v>
      </c>
      <c r="E218" s="36">
        <f>E221</f>
        <v>0</v>
      </c>
      <c r="F218" s="38">
        <f t="shared" si="8"/>
        <v>108400</v>
      </c>
    </row>
    <row r="219" spans="1:6" ht="22.5">
      <c r="A219" s="33" t="s">
        <v>360</v>
      </c>
      <c r="B219" s="54">
        <v>200</v>
      </c>
      <c r="C219" s="37" t="s">
        <v>409</v>
      </c>
      <c r="D219" s="36">
        <f>D220</f>
        <v>108400</v>
      </c>
      <c r="E219" s="36">
        <f>E220</f>
        <v>0</v>
      </c>
      <c r="F219" s="38">
        <f t="shared" si="8"/>
        <v>108400</v>
      </c>
    </row>
    <row r="220" spans="1:6" ht="22.5">
      <c r="A220" s="33" t="s">
        <v>359</v>
      </c>
      <c r="B220" s="54">
        <v>200</v>
      </c>
      <c r="C220" s="37" t="s">
        <v>410</v>
      </c>
      <c r="D220" s="36">
        <f>D221</f>
        <v>108400</v>
      </c>
      <c r="E220" s="36">
        <f>E221</f>
        <v>0</v>
      </c>
      <c r="F220" s="38">
        <f t="shared" si="8"/>
        <v>108400</v>
      </c>
    </row>
    <row r="221" spans="1:6" ht="22.5">
      <c r="A221" s="33" t="s">
        <v>184</v>
      </c>
      <c r="B221" s="54">
        <v>200</v>
      </c>
      <c r="C221" s="37" t="s">
        <v>411</v>
      </c>
      <c r="D221" s="36">
        <f t="shared" si="9"/>
        <v>108400</v>
      </c>
      <c r="E221" s="36">
        <f t="shared" si="9"/>
        <v>0</v>
      </c>
      <c r="F221" s="38">
        <f t="shared" si="8"/>
        <v>108400</v>
      </c>
    </row>
    <row r="222" spans="1:6" ht="12.75">
      <c r="A222" s="33" t="s">
        <v>259</v>
      </c>
      <c r="B222" s="54">
        <v>200</v>
      </c>
      <c r="C222" s="37" t="s">
        <v>412</v>
      </c>
      <c r="D222" s="36">
        <f t="shared" si="9"/>
        <v>108400</v>
      </c>
      <c r="E222" s="36">
        <f t="shared" si="9"/>
        <v>0</v>
      </c>
      <c r="F222" s="38">
        <f t="shared" si="8"/>
        <v>108400</v>
      </c>
    </row>
    <row r="223" spans="1:6" ht="12.75">
      <c r="A223" s="33" t="s">
        <v>83</v>
      </c>
      <c r="B223" s="54">
        <v>200</v>
      </c>
      <c r="C223" s="37" t="s">
        <v>413</v>
      </c>
      <c r="D223" s="36">
        <f t="shared" si="9"/>
        <v>108400</v>
      </c>
      <c r="E223" s="36">
        <f t="shared" si="9"/>
        <v>0</v>
      </c>
      <c r="F223" s="38">
        <f t="shared" si="8"/>
        <v>108400</v>
      </c>
    </row>
    <row r="224" spans="1:6" ht="12.75">
      <c r="A224" s="33" t="s">
        <v>57</v>
      </c>
      <c r="B224" s="54">
        <v>200</v>
      </c>
      <c r="C224" s="37" t="s">
        <v>414</v>
      </c>
      <c r="D224" s="36">
        <v>108400</v>
      </c>
      <c r="E224" s="36">
        <v>0</v>
      </c>
      <c r="F224" s="38">
        <f t="shared" si="8"/>
        <v>108400</v>
      </c>
    </row>
    <row r="225" spans="1:6" ht="12.75">
      <c r="A225" s="33" t="s">
        <v>256</v>
      </c>
      <c r="B225" s="54">
        <v>200</v>
      </c>
      <c r="C225" s="37" t="s">
        <v>261</v>
      </c>
      <c r="D225" s="36">
        <f>D226+D235</f>
        <v>959400</v>
      </c>
      <c r="E225" s="36">
        <f>E226+E235</f>
        <v>461775.82</v>
      </c>
      <c r="F225" s="38">
        <f t="shared" si="8"/>
        <v>497624.18</v>
      </c>
    </row>
    <row r="226" spans="1:6" ht="12.75">
      <c r="A226" s="33" t="s">
        <v>257</v>
      </c>
      <c r="B226" s="54">
        <v>200</v>
      </c>
      <c r="C226" s="37" t="s">
        <v>262</v>
      </c>
      <c r="D226" s="36">
        <f>D227</f>
        <v>159400</v>
      </c>
      <c r="E226" s="36">
        <f>E227</f>
        <v>159200</v>
      </c>
      <c r="F226" s="38">
        <f t="shared" si="8"/>
        <v>200</v>
      </c>
    </row>
    <row r="227" spans="1:6" ht="56.25">
      <c r="A227" s="123" t="s">
        <v>258</v>
      </c>
      <c r="B227" s="54">
        <v>200</v>
      </c>
      <c r="C227" s="37" t="s">
        <v>263</v>
      </c>
      <c r="D227" s="36">
        <f>D230</f>
        <v>159400</v>
      </c>
      <c r="E227" s="36">
        <f>E230</f>
        <v>159200</v>
      </c>
      <c r="F227" s="38">
        <f t="shared" si="8"/>
        <v>200</v>
      </c>
    </row>
    <row r="228" spans="1:6" ht="22.5">
      <c r="A228" s="33" t="s">
        <v>360</v>
      </c>
      <c r="B228" s="54">
        <v>200</v>
      </c>
      <c r="C228" s="37" t="s">
        <v>376</v>
      </c>
      <c r="D228" s="36">
        <f>D229</f>
        <v>159400</v>
      </c>
      <c r="E228" s="36">
        <f>E229</f>
        <v>159200</v>
      </c>
      <c r="F228" s="38">
        <f t="shared" si="8"/>
        <v>200</v>
      </c>
    </row>
    <row r="229" spans="1:6" ht="22.5">
      <c r="A229" s="33" t="s">
        <v>359</v>
      </c>
      <c r="B229" s="54">
        <v>200</v>
      </c>
      <c r="C229" s="37" t="s">
        <v>375</v>
      </c>
      <c r="D229" s="36">
        <f>D230</f>
        <v>159400</v>
      </c>
      <c r="E229" s="36">
        <f>E230</f>
        <v>159200</v>
      </c>
      <c r="F229" s="38">
        <f t="shared" si="8"/>
        <v>200</v>
      </c>
    </row>
    <row r="230" spans="1:6" ht="22.5">
      <c r="A230" s="33" t="s">
        <v>243</v>
      </c>
      <c r="B230" s="54">
        <v>200</v>
      </c>
      <c r="C230" s="37" t="s">
        <v>264</v>
      </c>
      <c r="D230" s="36">
        <f aca="true" t="shared" si="10" ref="D230:E232">D231</f>
        <v>159400</v>
      </c>
      <c r="E230" s="36">
        <f t="shared" si="10"/>
        <v>159200</v>
      </c>
      <c r="F230" s="38">
        <f t="shared" si="8"/>
        <v>200</v>
      </c>
    </row>
    <row r="231" spans="1:6" ht="12.75">
      <c r="A231" s="33" t="s">
        <v>259</v>
      </c>
      <c r="B231" s="54">
        <v>200</v>
      </c>
      <c r="C231" s="37" t="s">
        <v>265</v>
      </c>
      <c r="D231" s="36">
        <f t="shared" si="10"/>
        <v>159400</v>
      </c>
      <c r="E231" s="36">
        <f t="shared" si="10"/>
        <v>159200</v>
      </c>
      <c r="F231" s="38">
        <f t="shared" si="8"/>
        <v>200</v>
      </c>
    </row>
    <row r="232" spans="1:6" ht="12.75">
      <c r="A232" s="33" t="s">
        <v>83</v>
      </c>
      <c r="B232" s="54">
        <v>200</v>
      </c>
      <c r="C232" s="37" t="s">
        <v>266</v>
      </c>
      <c r="D232" s="36">
        <f t="shared" si="10"/>
        <v>159400</v>
      </c>
      <c r="E232" s="36">
        <f t="shared" si="10"/>
        <v>159200</v>
      </c>
      <c r="F232" s="38">
        <f t="shared" si="8"/>
        <v>200</v>
      </c>
    </row>
    <row r="233" spans="1:6" ht="12.75">
      <c r="A233" s="33" t="s">
        <v>56</v>
      </c>
      <c r="B233" s="54">
        <v>200</v>
      </c>
      <c r="C233" s="37" t="s">
        <v>267</v>
      </c>
      <c r="D233" s="36">
        <v>159400</v>
      </c>
      <c r="E233" s="67">
        <v>159200</v>
      </c>
      <c r="F233" s="38">
        <f t="shared" si="8"/>
        <v>200</v>
      </c>
    </row>
    <row r="234" spans="1:6" ht="22.5">
      <c r="A234" s="33" t="s">
        <v>311</v>
      </c>
      <c r="B234" s="54">
        <v>200</v>
      </c>
      <c r="C234" s="37" t="s">
        <v>312</v>
      </c>
      <c r="D234" s="36">
        <f>D235</f>
        <v>800000</v>
      </c>
      <c r="E234" s="36">
        <f>E235</f>
        <v>302575.82</v>
      </c>
      <c r="F234" s="38">
        <f t="shared" si="8"/>
        <v>497424.18</v>
      </c>
    </row>
    <row r="235" spans="1:6" ht="45">
      <c r="A235" s="123" t="s">
        <v>480</v>
      </c>
      <c r="B235" s="125">
        <v>200</v>
      </c>
      <c r="C235" s="37" t="s">
        <v>310</v>
      </c>
      <c r="D235" s="36">
        <f>D236</f>
        <v>800000</v>
      </c>
      <c r="E235" s="36">
        <f>E236</f>
        <v>302575.82</v>
      </c>
      <c r="F235" s="38">
        <f t="shared" si="8"/>
        <v>497424.18</v>
      </c>
    </row>
    <row r="236" spans="1:6" ht="45">
      <c r="A236" s="33" t="s">
        <v>480</v>
      </c>
      <c r="B236" s="54">
        <v>200</v>
      </c>
      <c r="C236" s="37" t="s">
        <v>274</v>
      </c>
      <c r="D236" s="36">
        <f>D239</f>
        <v>800000</v>
      </c>
      <c r="E236" s="36">
        <f>E239</f>
        <v>302575.82</v>
      </c>
      <c r="F236" s="38">
        <f t="shared" si="8"/>
        <v>497424.18</v>
      </c>
    </row>
    <row r="237" spans="1:6" ht="22.5">
      <c r="A237" s="33" t="s">
        <v>360</v>
      </c>
      <c r="B237" s="54">
        <v>200</v>
      </c>
      <c r="C237" s="37" t="s">
        <v>378</v>
      </c>
      <c r="D237" s="36">
        <f>D238</f>
        <v>800000</v>
      </c>
      <c r="E237" s="36">
        <f>E238</f>
        <v>302575.82</v>
      </c>
      <c r="F237" s="38">
        <f t="shared" si="8"/>
        <v>497424.18</v>
      </c>
    </row>
    <row r="238" spans="1:6" ht="22.5">
      <c r="A238" s="33" t="s">
        <v>359</v>
      </c>
      <c r="B238" s="54">
        <v>200</v>
      </c>
      <c r="C238" s="37" t="s">
        <v>377</v>
      </c>
      <c r="D238" s="36">
        <f>D239</f>
        <v>800000</v>
      </c>
      <c r="E238" s="36">
        <f>E239</f>
        <v>302575.82</v>
      </c>
      <c r="F238" s="38">
        <f t="shared" si="8"/>
        <v>497424.18</v>
      </c>
    </row>
    <row r="239" spans="1:6" ht="22.5">
      <c r="A239" s="33" t="s">
        <v>184</v>
      </c>
      <c r="B239" s="54">
        <v>200</v>
      </c>
      <c r="C239" s="37" t="s">
        <v>275</v>
      </c>
      <c r="D239" s="36">
        <f>D241+D244</f>
        <v>800000</v>
      </c>
      <c r="E239" s="36">
        <f>E241+E244</f>
        <v>302575.82</v>
      </c>
      <c r="F239" s="38">
        <f t="shared" si="8"/>
        <v>497424.18</v>
      </c>
    </row>
    <row r="240" spans="1:6" ht="12.75">
      <c r="A240" s="33" t="s">
        <v>259</v>
      </c>
      <c r="B240" s="54">
        <v>200</v>
      </c>
      <c r="C240" s="37" t="s">
        <v>283</v>
      </c>
      <c r="D240" s="36">
        <f>D241</f>
        <v>800000</v>
      </c>
      <c r="E240" s="36">
        <f>E241</f>
        <v>302575.82</v>
      </c>
      <c r="F240" s="38">
        <f t="shared" si="8"/>
        <v>497424.18</v>
      </c>
    </row>
    <row r="241" spans="1:6" ht="12.75">
      <c r="A241" s="57" t="s">
        <v>83</v>
      </c>
      <c r="B241" s="54">
        <v>200</v>
      </c>
      <c r="C241" s="37" t="s">
        <v>276</v>
      </c>
      <c r="D241" s="36">
        <f>D242+D243</f>
        <v>800000</v>
      </c>
      <c r="E241" s="98">
        <f>E242+E243</f>
        <v>302575.82</v>
      </c>
      <c r="F241" s="38">
        <f t="shared" si="8"/>
        <v>497424.18</v>
      </c>
    </row>
    <row r="242" spans="1:6" ht="12.75">
      <c r="A242" s="33" t="s">
        <v>54</v>
      </c>
      <c r="B242" s="54">
        <v>200</v>
      </c>
      <c r="C242" s="37" t="s">
        <v>465</v>
      </c>
      <c r="D242" s="36">
        <v>200000</v>
      </c>
      <c r="E242" s="98">
        <v>99716.6</v>
      </c>
      <c r="F242" s="38">
        <f t="shared" si="8"/>
        <v>100283.4</v>
      </c>
    </row>
    <row r="243" spans="1:6" ht="12.75">
      <c r="A243" s="33" t="s">
        <v>56</v>
      </c>
      <c r="B243" s="54">
        <v>200</v>
      </c>
      <c r="C243" s="37" t="s">
        <v>277</v>
      </c>
      <c r="D243" s="36">
        <v>600000</v>
      </c>
      <c r="E243" s="117">
        <v>202859.22</v>
      </c>
      <c r="F243" s="38">
        <f t="shared" si="8"/>
        <v>397140.78</v>
      </c>
    </row>
    <row r="244" spans="1:6" ht="12.75">
      <c r="A244" s="33" t="s">
        <v>251</v>
      </c>
      <c r="B244" s="54">
        <v>200</v>
      </c>
      <c r="C244" s="37" t="s">
        <v>309</v>
      </c>
      <c r="D244" s="36">
        <f>D245</f>
        <v>0</v>
      </c>
      <c r="E244" s="117">
        <f>E245</f>
        <v>0</v>
      </c>
      <c r="F244" s="38">
        <f t="shared" si="8"/>
        <v>0</v>
      </c>
    </row>
    <row r="245" spans="1:6" ht="22.5">
      <c r="A245" s="33" t="s">
        <v>59</v>
      </c>
      <c r="B245" s="54">
        <v>200</v>
      </c>
      <c r="C245" s="37" t="s">
        <v>308</v>
      </c>
      <c r="D245" s="36">
        <v>0</v>
      </c>
      <c r="E245" s="68">
        <v>0</v>
      </c>
      <c r="F245" s="38">
        <f t="shared" si="8"/>
        <v>0</v>
      </c>
    </row>
    <row r="246" spans="1:6" ht="12.75">
      <c r="A246" s="58" t="s">
        <v>21</v>
      </c>
      <c r="B246" s="54">
        <v>200</v>
      </c>
      <c r="C246" s="74" t="s">
        <v>10</v>
      </c>
      <c r="D246" s="77">
        <f>D254+D264+D252</f>
        <v>3215700</v>
      </c>
      <c r="E246" s="77">
        <f>E254+E264</f>
        <v>1328397.75</v>
      </c>
      <c r="F246" s="38">
        <f t="shared" si="8"/>
        <v>1887302.25</v>
      </c>
    </row>
    <row r="247" spans="1:6" ht="12.75">
      <c r="A247" s="58" t="s">
        <v>531</v>
      </c>
      <c r="B247" s="54">
        <v>200</v>
      </c>
      <c r="C247" s="121" t="s">
        <v>530</v>
      </c>
      <c r="D247" s="36">
        <v>339000</v>
      </c>
      <c r="E247" s="36">
        <v>0</v>
      </c>
      <c r="F247" s="38">
        <f aca="true" t="shared" si="11" ref="F247:F253">D247-E247</f>
        <v>339000</v>
      </c>
    </row>
    <row r="248" spans="1:6" ht="12.75">
      <c r="A248" s="58" t="s">
        <v>257</v>
      </c>
      <c r="B248" s="54">
        <v>200</v>
      </c>
      <c r="C248" s="121" t="s">
        <v>529</v>
      </c>
      <c r="D248" s="36">
        <v>339000</v>
      </c>
      <c r="E248" s="36">
        <v>0</v>
      </c>
      <c r="F248" s="38">
        <f t="shared" si="11"/>
        <v>339000</v>
      </c>
    </row>
    <row r="249" spans="1:6" ht="56.25">
      <c r="A249" s="126" t="s">
        <v>527</v>
      </c>
      <c r="B249" s="54">
        <v>200</v>
      </c>
      <c r="C249" s="121" t="s">
        <v>528</v>
      </c>
      <c r="D249" s="36">
        <v>339000</v>
      </c>
      <c r="E249" s="36">
        <v>0</v>
      </c>
      <c r="F249" s="38">
        <f t="shared" si="11"/>
        <v>339000</v>
      </c>
    </row>
    <row r="250" spans="1:6" ht="45">
      <c r="A250" s="126" t="s">
        <v>526</v>
      </c>
      <c r="B250" s="54">
        <v>200</v>
      </c>
      <c r="C250" s="121" t="s">
        <v>525</v>
      </c>
      <c r="D250" s="36">
        <v>339000</v>
      </c>
      <c r="E250" s="36">
        <v>0</v>
      </c>
      <c r="F250" s="38">
        <f t="shared" si="11"/>
        <v>339000</v>
      </c>
    </row>
    <row r="251" spans="1:6" ht="33.75">
      <c r="A251" s="128" t="s">
        <v>523</v>
      </c>
      <c r="B251" s="54">
        <v>200</v>
      </c>
      <c r="C251" s="121" t="s">
        <v>524</v>
      </c>
      <c r="D251" s="36">
        <f>D252</f>
        <v>339000</v>
      </c>
      <c r="E251" s="36">
        <v>0</v>
      </c>
      <c r="F251" s="38">
        <f t="shared" si="11"/>
        <v>339000</v>
      </c>
    </row>
    <row r="252" spans="1:6" ht="12.75">
      <c r="A252" s="128" t="s">
        <v>251</v>
      </c>
      <c r="B252" s="54">
        <v>200</v>
      </c>
      <c r="C252" s="121" t="s">
        <v>522</v>
      </c>
      <c r="D252" s="36">
        <f>D253</f>
        <v>339000</v>
      </c>
      <c r="E252" s="36">
        <v>0</v>
      </c>
      <c r="F252" s="38">
        <f t="shared" si="11"/>
        <v>339000</v>
      </c>
    </row>
    <row r="253" spans="1:6" ht="12.75">
      <c r="A253" s="39" t="s">
        <v>253</v>
      </c>
      <c r="B253" s="54">
        <v>200</v>
      </c>
      <c r="C253" s="121" t="s">
        <v>521</v>
      </c>
      <c r="D253" s="36">
        <v>339000</v>
      </c>
      <c r="E253" s="36">
        <v>0</v>
      </c>
      <c r="F253" s="38">
        <f t="shared" si="11"/>
        <v>339000</v>
      </c>
    </row>
    <row r="254" spans="1:6" ht="12.75">
      <c r="A254" s="33" t="s">
        <v>88</v>
      </c>
      <c r="B254" s="54">
        <v>200</v>
      </c>
      <c r="C254" s="37" t="s">
        <v>9</v>
      </c>
      <c r="D254" s="38">
        <f>D256</f>
        <v>345000</v>
      </c>
      <c r="E254" s="38">
        <f>E255</f>
        <v>7000</v>
      </c>
      <c r="F254" s="38">
        <f t="shared" si="8"/>
        <v>338000</v>
      </c>
    </row>
    <row r="255" spans="1:6" ht="22.5">
      <c r="A255" s="120" t="s">
        <v>268</v>
      </c>
      <c r="B255" s="54">
        <v>200</v>
      </c>
      <c r="C255" s="37" t="s">
        <v>313</v>
      </c>
      <c r="D255" s="38">
        <f>D256</f>
        <v>345000</v>
      </c>
      <c r="E255" s="38">
        <f>E256</f>
        <v>7000</v>
      </c>
      <c r="F255" s="38">
        <f t="shared" si="8"/>
        <v>338000</v>
      </c>
    </row>
    <row r="256" spans="1:6" ht="45">
      <c r="A256" s="127" t="s">
        <v>501</v>
      </c>
      <c r="B256" s="54">
        <v>200</v>
      </c>
      <c r="C256" s="37" t="s">
        <v>498</v>
      </c>
      <c r="D256" s="38">
        <f>D259</f>
        <v>345000</v>
      </c>
      <c r="E256" s="38">
        <f>E259</f>
        <v>7000</v>
      </c>
      <c r="F256" s="38">
        <f t="shared" si="8"/>
        <v>338000</v>
      </c>
    </row>
    <row r="257" spans="1:6" ht="22.5">
      <c r="A257" s="33" t="s">
        <v>360</v>
      </c>
      <c r="B257" s="54">
        <v>200</v>
      </c>
      <c r="C257" s="37" t="s">
        <v>497</v>
      </c>
      <c r="D257" s="38">
        <f>D258</f>
        <v>345000</v>
      </c>
      <c r="E257" s="38">
        <f>E258</f>
        <v>7000</v>
      </c>
      <c r="F257" s="38">
        <f t="shared" si="8"/>
        <v>338000</v>
      </c>
    </row>
    <row r="258" spans="1:6" ht="22.5">
      <c r="A258" s="33" t="s">
        <v>359</v>
      </c>
      <c r="B258" s="54">
        <v>200</v>
      </c>
      <c r="C258" s="37" t="s">
        <v>496</v>
      </c>
      <c r="D258" s="38">
        <f>D259</f>
        <v>345000</v>
      </c>
      <c r="E258" s="38">
        <f>E259</f>
        <v>7000</v>
      </c>
      <c r="F258" s="38">
        <f t="shared" si="8"/>
        <v>338000</v>
      </c>
    </row>
    <row r="259" spans="1:6" ht="22.5">
      <c r="A259" s="33" t="s">
        <v>240</v>
      </c>
      <c r="B259" s="54">
        <v>200</v>
      </c>
      <c r="C259" s="37" t="s">
        <v>495</v>
      </c>
      <c r="D259" s="38">
        <f>D261</f>
        <v>345000</v>
      </c>
      <c r="E259" s="38">
        <f>E261</f>
        <v>7000</v>
      </c>
      <c r="F259" s="38">
        <f t="shared" si="8"/>
        <v>338000</v>
      </c>
    </row>
    <row r="260" spans="1:6" ht="12.75">
      <c r="A260" s="33" t="s">
        <v>259</v>
      </c>
      <c r="B260" s="54">
        <v>200</v>
      </c>
      <c r="C260" s="37" t="s">
        <v>494</v>
      </c>
      <c r="D260" s="17">
        <f>D261</f>
        <v>345000</v>
      </c>
      <c r="E260" s="17">
        <f>E261</f>
        <v>7000</v>
      </c>
      <c r="F260" s="38">
        <f t="shared" si="8"/>
        <v>338000</v>
      </c>
    </row>
    <row r="261" spans="1:6" ht="12.75">
      <c r="A261" s="57" t="s">
        <v>83</v>
      </c>
      <c r="B261" s="54">
        <v>200</v>
      </c>
      <c r="C261" s="37" t="s">
        <v>493</v>
      </c>
      <c r="D261" s="17">
        <f>D262+D263</f>
        <v>345000</v>
      </c>
      <c r="E261" s="17">
        <f>E262+E263</f>
        <v>7000</v>
      </c>
      <c r="F261" s="38">
        <f t="shared" si="8"/>
        <v>338000</v>
      </c>
    </row>
    <row r="262" spans="1:6" ht="12.75">
      <c r="A262" s="57" t="s">
        <v>56</v>
      </c>
      <c r="B262" s="54">
        <v>200</v>
      </c>
      <c r="C262" s="37" t="s">
        <v>432</v>
      </c>
      <c r="D262" s="17">
        <v>292000</v>
      </c>
      <c r="E262" s="17">
        <v>0</v>
      </c>
      <c r="F262" s="38">
        <f t="shared" si="8"/>
        <v>292000</v>
      </c>
    </row>
    <row r="263" spans="1:6" ht="12.75">
      <c r="A263" s="63" t="s">
        <v>284</v>
      </c>
      <c r="B263" s="54">
        <v>200</v>
      </c>
      <c r="C263" s="37" t="s">
        <v>431</v>
      </c>
      <c r="D263" s="17">
        <v>53000</v>
      </c>
      <c r="E263" s="17">
        <v>7000</v>
      </c>
      <c r="F263" s="38">
        <f t="shared" si="8"/>
        <v>46000</v>
      </c>
    </row>
    <row r="264" spans="1:6" ht="12.75">
      <c r="A264" s="59" t="s">
        <v>340</v>
      </c>
      <c r="B264" s="54">
        <v>200</v>
      </c>
      <c r="C264" s="76" t="s">
        <v>145</v>
      </c>
      <c r="D264" s="73">
        <f>D265</f>
        <v>2531700</v>
      </c>
      <c r="E264" s="73">
        <f>E265</f>
        <v>1321397.75</v>
      </c>
      <c r="F264" s="38">
        <f t="shared" si="8"/>
        <v>1210302.25</v>
      </c>
    </row>
    <row r="265" spans="1:6" ht="22.5">
      <c r="A265" s="120" t="s">
        <v>268</v>
      </c>
      <c r="B265" s="54">
        <v>200</v>
      </c>
      <c r="C265" s="37" t="s">
        <v>269</v>
      </c>
      <c r="D265" s="17">
        <f>D266</f>
        <v>2531700</v>
      </c>
      <c r="E265" s="17">
        <f>E266</f>
        <v>1321397.75</v>
      </c>
      <c r="F265" s="38">
        <f t="shared" si="8"/>
        <v>1210302.25</v>
      </c>
    </row>
    <row r="266" spans="1:6" ht="67.5">
      <c r="A266" s="123" t="s">
        <v>499</v>
      </c>
      <c r="B266" s="54">
        <v>200</v>
      </c>
      <c r="C266" s="37" t="s">
        <v>270</v>
      </c>
      <c r="D266" s="17">
        <f>D267+D276</f>
        <v>2531700</v>
      </c>
      <c r="E266" s="17">
        <f>E267+E276</f>
        <v>1321397.75</v>
      </c>
      <c r="F266" s="38">
        <f t="shared" si="8"/>
        <v>1210302.25</v>
      </c>
    </row>
    <row r="267" spans="1:6" ht="12.75">
      <c r="A267" s="123" t="s">
        <v>481</v>
      </c>
      <c r="B267" s="54">
        <v>200</v>
      </c>
      <c r="C267" s="37" t="s">
        <v>231</v>
      </c>
      <c r="D267" s="17">
        <f>D270</f>
        <v>1051900</v>
      </c>
      <c r="E267" s="17">
        <f>E270</f>
        <v>705393.9199999999</v>
      </c>
      <c r="F267" s="38">
        <f t="shared" si="8"/>
        <v>346506.0800000001</v>
      </c>
    </row>
    <row r="268" spans="1:6" ht="22.5">
      <c r="A268" s="33" t="s">
        <v>360</v>
      </c>
      <c r="B268" s="54">
        <v>200</v>
      </c>
      <c r="C268" s="37" t="s">
        <v>380</v>
      </c>
      <c r="D268" s="17">
        <f>D269</f>
        <v>1051900</v>
      </c>
      <c r="E268" s="17">
        <f>E269</f>
        <v>705393.9199999999</v>
      </c>
      <c r="F268" s="38">
        <f t="shared" si="8"/>
        <v>346506.0800000001</v>
      </c>
    </row>
    <row r="269" spans="1:6" ht="22.5">
      <c r="A269" s="33" t="s">
        <v>359</v>
      </c>
      <c r="B269" s="54">
        <v>200</v>
      </c>
      <c r="C269" s="37" t="s">
        <v>379</v>
      </c>
      <c r="D269" s="17">
        <f>D270</f>
        <v>1051900</v>
      </c>
      <c r="E269" s="17">
        <f>E270</f>
        <v>705393.9199999999</v>
      </c>
      <c r="F269" s="38">
        <f t="shared" si="8"/>
        <v>346506.0800000001</v>
      </c>
    </row>
    <row r="270" spans="1:6" ht="22.5">
      <c r="A270" s="33" t="s">
        <v>184</v>
      </c>
      <c r="B270" s="54">
        <v>200</v>
      </c>
      <c r="C270" s="37" t="s">
        <v>232</v>
      </c>
      <c r="D270" s="17">
        <f>D272</f>
        <v>1051900</v>
      </c>
      <c r="E270" s="17">
        <f>E272</f>
        <v>705393.9199999999</v>
      </c>
      <c r="F270" s="38">
        <f t="shared" si="8"/>
        <v>346506.0800000001</v>
      </c>
    </row>
    <row r="271" spans="1:6" ht="12.75">
      <c r="A271" s="33" t="s">
        <v>259</v>
      </c>
      <c r="B271" s="54">
        <v>200</v>
      </c>
      <c r="C271" s="37" t="s">
        <v>285</v>
      </c>
      <c r="D271" s="17">
        <f>D272</f>
        <v>1051900</v>
      </c>
      <c r="E271" s="17">
        <f>E272</f>
        <v>705393.9199999999</v>
      </c>
      <c r="F271" s="38">
        <f t="shared" si="8"/>
        <v>346506.0800000001</v>
      </c>
    </row>
    <row r="272" spans="1:6" ht="12.75">
      <c r="A272" s="57" t="s">
        <v>83</v>
      </c>
      <c r="B272" s="54">
        <v>200</v>
      </c>
      <c r="C272" s="37" t="s">
        <v>195</v>
      </c>
      <c r="D272" s="17">
        <f>D273+D274+D275</f>
        <v>1051900</v>
      </c>
      <c r="E272" s="17">
        <f>E273+E274+E275</f>
        <v>705393.9199999999</v>
      </c>
      <c r="F272" s="38">
        <f t="shared" si="8"/>
        <v>346506.0800000001</v>
      </c>
    </row>
    <row r="273" spans="1:6" ht="12.75">
      <c r="A273" s="33" t="s">
        <v>55</v>
      </c>
      <c r="B273" s="54">
        <v>200</v>
      </c>
      <c r="C273" s="37" t="s">
        <v>194</v>
      </c>
      <c r="D273" s="17">
        <v>631900</v>
      </c>
      <c r="E273" s="17">
        <v>463849.91</v>
      </c>
      <c r="F273" s="38">
        <f t="shared" si="8"/>
        <v>168050.09000000003</v>
      </c>
    </row>
    <row r="274" spans="1:6" ht="12.75">
      <c r="A274" s="33" t="s">
        <v>56</v>
      </c>
      <c r="B274" s="54">
        <v>200</v>
      </c>
      <c r="C274" s="37" t="s">
        <v>233</v>
      </c>
      <c r="D274" s="22">
        <v>420000</v>
      </c>
      <c r="E274" s="22">
        <v>241544.01</v>
      </c>
      <c r="F274" s="38">
        <f t="shared" si="8"/>
        <v>178455.99</v>
      </c>
    </row>
    <row r="275" spans="1:6" ht="12.75">
      <c r="A275" s="33" t="s">
        <v>57</v>
      </c>
      <c r="B275" s="54">
        <v>200</v>
      </c>
      <c r="C275" s="37" t="s">
        <v>351</v>
      </c>
      <c r="D275" s="22">
        <v>0</v>
      </c>
      <c r="E275" s="22">
        <v>0</v>
      </c>
      <c r="F275" s="38">
        <f t="shared" si="8"/>
        <v>0</v>
      </c>
    </row>
    <row r="276" spans="1:6" ht="22.5">
      <c r="A276" s="123" t="s">
        <v>482</v>
      </c>
      <c r="B276" s="54">
        <v>200</v>
      </c>
      <c r="C276" s="37" t="s">
        <v>6</v>
      </c>
      <c r="D276" s="22">
        <f>D279</f>
        <v>1479800</v>
      </c>
      <c r="E276" s="22">
        <f>E279</f>
        <v>616003.83</v>
      </c>
      <c r="F276" s="38">
        <f t="shared" si="8"/>
        <v>863796.17</v>
      </c>
    </row>
    <row r="277" spans="1:6" ht="22.5">
      <c r="A277" s="33" t="s">
        <v>360</v>
      </c>
      <c r="B277" s="54">
        <v>200</v>
      </c>
      <c r="C277" s="37" t="s">
        <v>382</v>
      </c>
      <c r="D277" s="22">
        <f>D278</f>
        <v>1479800</v>
      </c>
      <c r="E277" s="22">
        <f>E278</f>
        <v>616003.83</v>
      </c>
      <c r="F277" s="38">
        <f t="shared" si="8"/>
        <v>863796.17</v>
      </c>
    </row>
    <row r="278" spans="1:6" ht="22.5">
      <c r="A278" s="33" t="s">
        <v>359</v>
      </c>
      <c r="B278" s="54">
        <v>200</v>
      </c>
      <c r="C278" s="37" t="s">
        <v>381</v>
      </c>
      <c r="D278" s="22">
        <f>D279</f>
        <v>1479800</v>
      </c>
      <c r="E278" s="22">
        <f>E279</f>
        <v>616003.83</v>
      </c>
      <c r="F278" s="38">
        <f t="shared" si="8"/>
        <v>863796.17</v>
      </c>
    </row>
    <row r="279" spans="1:6" ht="22.5">
      <c r="A279" s="33" t="s">
        <v>184</v>
      </c>
      <c r="B279" s="54">
        <v>200</v>
      </c>
      <c r="C279" s="37" t="s">
        <v>234</v>
      </c>
      <c r="D279" s="22">
        <f>D281+D284</f>
        <v>1479800</v>
      </c>
      <c r="E279" s="22">
        <f>E281+E284</f>
        <v>616003.83</v>
      </c>
      <c r="F279" s="38">
        <f t="shared" si="8"/>
        <v>863796.17</v>
      </c>
    </row>
    <row r="280" spans="1:6" ht="12.75">
      <c r="A280" s="33" t="s">
        <v>259</v>
      </c>
      <c r="B280" s="54">
        <v>200</v>
      </c>
      <c r="C280" s="37" t="s">
        <v>286</v>
      </c>
      <c r="D280" s="22">
        <f>D281</f>
        <v>1080800</v>
      </c>
      <c r="E280" s="22">
        <f>E281</f>
        <v>616003.83</v>
      </c>
      <c r="F280" s="38">
        <f t="shared" si="8"/>
        <v>464796.17000000004</v>
      </c>
    </row>
    <row r="281" spans="1:6" ht="12.75">
      <c r="A281" s="57" t="s">
        <v>83</v>
      </c>
      <c r="B281" s="54">
        <v>200</v>
      </c>
      <c r="C281" s="37" t="s">
        <v>235</v>
      </c>
      <c r="D281" s="22">
        <f>D282+D283</f>
        <v>1080800</v>
      </c>
      <c r="E281" s="22">
        <f>E282+E283</f>
        <v>616003.83</v>
      </c>
      <c r="F281" s="38">
        <f t="shared" si="8"/>
        <v>464796.17000000004</v>
      </c>
    </row>
    <row r="282" spans="1:6" ht="12.75">
      <c r="A282" s="33" t="s">
        <v>56</v>
      </c>
      <c r="B282" s="54">
        <v>200</v>
      </c>
      <c r="C282" s="37" t="s">
        <v>193</v>
      </c>
      <c r="D282" s="22">
        <v>847200</v>
      </c>
      <c r="E282" s="22">
        <v>556308.13</v>
      </c>
      <c r="F282" s="38">
        <f t="shared" si="8"/>
        <v>290891.87</v>
      </c>
    </row>
    <row r="283" spans="1:6" ht="12.75">
      <c r="A283" s="33" t="s">
        <v>57</v>
      </c>
      <c r="B283" s="54">
        <v>200</v>
      </c>
      <c r="C283" s="37" t="s">
        <v>466</v>
      </c>
      <c r="D283" s="22">
        <v>233600</v>
      </c>
      <c r="E283" s="116">
        <v>59695.7</v>
      </c>
      <c r="F283" s="38">
        <f t="shared" si="8"/>
        <v>173904.3</v>
      </c>
    </row>
    <row r="284" spans="1:6" ht="12.75">
      <c r="A284" s="33" t="s">
        <v>251</v>
      </c>
      <c r="B284" s="54">
        <v>200</v>
      </c>
      <c r="C284" s="37" t="s">
        <v>314</v>
      </c>
      <c r="D284" s="22">
        <f>D285</f>
        <v>399000</v>
      </c>
      <c r="E284" s="116">
        <f>E285</f>
        <v>0</v>
      </c>
      <c r="F284" s="38">
        <f t="shared" si="8"/>
        <v>399000</v>
      </c>
    </row>
    <row r="285" spans="1:6" ht="12.75">
      <c r="A285" s="33" t="s">
        <v>253</v>
      </c>
      <c r="B285" s="54">
        <v>200</v>
      </c>
      <c r="C285" s="37" t="s">
        <v>545</v>
      </c>
      <c r="D285" s="22">
        <v>399000</v>
      </c>
      <c r="E285" s="22">
        <v>0</v>
      </c>
      <c r="F285" s="38">
        <f t="shared" si="8"/>
        <v>399000</v>
      </c>
    </row>
    <row r="286" spans="1:6" ht="12.75">
      <c r="A286" s="124" t="s">
        <v>192</v>
      </c>
      <c r="B286" s="54">
        <v>200</v>
      </c>
      <c r="C286" s="74" t="s">
        <v>7</v>
      </c>
      <c r="D286" s="75">
        <f>D287</f>
        <v>2706000</v>
      </c>
      <c r="E286" s="75">
        <f>E287</f>
        <v>1397554.1600000001</v>
      </c>
      <c r="F286" s="38">
        <f aca="true" t="shared" si="12" ref="F286:F339">D286-E286</f>
        <v>1308445.8399999999</v>
      </c>
    </row>
    <row r="287" spans="1:6" ht="12.75">
      <c r="A287" s="33" t="s">
        <v>89</v>
      </c>
      <c r="B287" s="54">
        <v>200</v>
      </c>
      <c r="C287" s="37" t="s">
        <v>8</v>
      </c>
      <c r="D287" s="17">
        <f>D290+D297</f>
        <v>2706000</v>
      </c>
      <c r="E287" s="17">
        <f>E290+E297</f>
        <v>1397554.1600000001</v>
      </c>
      <c r="F287" s="38">
        <f t="shared" si="12"/>
        <v>1308445.8399999999</v>
      </c>
    </row>
    <row r="288" spans="1:6" ht="22.5">
      <c r="A288" s="33" t="s">
        <v>268</v>
      </c>
      <c r="B288" s="54">
        <v>200</v>
      </c>
      <c r="C288" s="37" t="s">
        <v>316</v>
      </c>
      <c r="D288" s="17">
        <f>D289</f>
        <v>2706000</v>
      </c>
      <c r="E288" s="17">
        <f>E289</f>
        <v>1397554.1600000001</v>
      </c>
      <c r="F288" s="38">
        <f t="shared" si="12"/>
        <v>1308445.8399999999</v>
      </c>
    </row>
    <row r="289" spans="1:6" ht="56.25">
      <c r="A289" s="123" t="s">
        <v>503</v>
      </c>
      <c r="B289" s="54">
        <v>200</v>
      </c>
      <c r="C289" s="37" t="s">
        <v>315</v>
      </c>
      <c r="D289" s="17">
        <f>D290+D297</f>
        <v>2706000</v>
      </c>
      <c r="E289" s="17">
        <f>E290+E297</f>
        <v>1397554.1600000001</v>
      </c>
      <c r="F289" s="38">
        <f t="shared" si="12"/>
        <v>1308445.8399999999</v>
      </c>
    </row>
    <row r="290" spans="1:6" ht="45">
      <c r="A290" s="123" t="s">
        <v>483</v>
      </c>
      <c r="B290" s="54">
        <v>200</v>
      </c>
      <c r="C290" s="37" t="s">
        <v>230</v>
      </c>
      <c r="D290" s="17">
        <f>D293</f>
        <v>1961000</v>
      </c>
      <c r="E290" s="17">
        <f>E293</f>
        <v>998723.27</v>
      </c>
      <c r="F290" s="38">
        <f t="shared" si="12"/>
        <v>962276.73</v>
      </c>
    </row>
    <row r="291" spans="1:6" ht="45">
      <c r="A291" s="33" t="s">
        <v>350</v>
      </c>
      <c r="B291" s="54">
        <v>200</v>
      </c>
      <c r="C291" s="37" t="s">
        <v>384</v>
      </c>
      <c r="D291" s="17">
        <f>D292</f>
        <v>1961000</v>
      </c>
      <c r="E291" s="17">
        <f>E292</f>
        <v>998723.27</v>
      </c>
      <c r="F291" s="38">
        <f t="shared" si="12"/>
        <v>962276.73</v>
      </c>
    </row>
    <row r="292" spans="1:6" ht="12.75">
      <c r="A292" s="33" t="s">
        <v>391</v>
      </c>
      <c r="B292" s="54">
        <v>200</v>
      </c>
      <c r="C292" s="37" t="s">
        <v>383</v>
      </c>
      <c r="D292" s="17">
        <f>D293</f>
        <v>1961000</v>
      </c>
      <c r="E292" s="17">
        <f>E293</f>
        <v>998723.27</v>
      </c>
      <c r="F292" s="38">
        <f t="shared" si="12"/>
        <v>962276.73</v>
      </c>
    </row>
    <row r="293" spans="1:6" ht="56.25">
      <c r="A293" s="33" t="s">
        <v>225</v>
      </c>
      <c r="B293" s="54">
        <v>200</v>
      </c>
      <c r="C293" s="37" t="s">
        <v>229</v>
      </c>
      <c r="D293" s="17">
        <f>D296</f>
        <v>1961000</v>
      </c>
      <c r="E293" s="17">
        <f>E296</f>
        <v>998723.27</v>
      </c>
      <c r="F293" s="38">
        <f t="shared" si="12"/>
        <v>962276.73</v>
      </c>
    </row>
    <row r="294" spans="1:6" ht="12.75">
      <c r="A294" s="33" t="s">
        <v>287</v>
      </c>
      <c r="B294" s="54">
        <v>200</v>
      </c>
      <c r="C294" s="37" t="s">
        <v>288</v>
      </c>
      <c r="D294" s="17">
        <f>D295</f>
        <v>1961000</v>
      </c>
      <c r="E294" s="17">
        <f>E295</f>
        <v>998723.27</v>
      </c>
      <c r="F294" s="38">
        <f t="shared" si="12"/>
        <v>962276.73</v>
      </c>
    </row>
    <row r="295" spans="1:6" ht="12.75">
      <c r="A295" s="33" t="s">
        <v>223</v>
      </c>
      <c r="B295" s="54">
        <v>200</v>
      </c>
      <c r="C295" s="37" t="s">
        <v>228</v>
      </c>
      <c r="D295" s="17">
        <f>D296</f>
        <v>1961000</v>
      </c>
      <c r="E295" s="17">
        <f>E296</f>
        <v>998723.27</v>
      </c>
      <c r="F295" s="38">
        <f t="shared" si="12"/>
        <v>962276.73</v>
      </c>
    </row>
    <row r="296" spans="1:6" ht="33.75">
      <c r="A296" s="33" t="s">
        <v>190</v>
      </c>
      <c r="B296" s="54">
        <v>200</v>
      </c>
      <c r="C296" s="37" t="s">
        <v>191</v>
      </c>
      <c r="D296" s="17">
        <v>1961000</v>
      </c>
      <c r="E296" s="17">
        <v>998723.27</v>
      </c>
      <c r="F296" s="38">
        <f t="shared" si="12"/>
        <v>962276.73</v>
      </c>
    </row>
    <row r="297" spans="1:6" ht="45">
      <c r="A297" s="123" t="s">
        <v>484</v>
      </c>
      <c r="B297" s="54">
        <v>200</v>
      </c>
      <c r="C297" s="37" t="s">
        <v>227</v>
      </c>
      <c r="D297" s="17">
        <f>D300</f>
        <v>745000</v>
      </c>
      <c r="E297" s="17">
        <f>E300</f>
        <v>398830.89</v>
      </c>
      <c r="F297" s="38">
        <f t="shared" si="12"/>
        <v>346169.11</v>
      </c>
    </row>
    <row r="298" spans="1:6" ht="45">
      <c r="A298" s="33" t="s">
        <v>350</v>
      </c>
      <c r="B298" s="54">
        <v>200</v>
      </c>
      <c r="C298" s="37" t="s">
        <v>390</v>
      </c>
      <c r="D298" s="17">
        <f>D299</f>
        <v>745000</v>
      </c>
      <c r="E298" s="17">
        <f>E299</f>
        <v>398830.89</v>
      </c>
      <c r="F298" s="38">
        <f t="shared" si="12"/>
        <v>346169.11</v>
      </c>
    </row>
    <row r="299" spans="1:6" ht="12.75">
      <c r="A299" s="33" t="s">
        <v>388</v>
      </c>
      <c r="B299" s="54">
        <v>200</v>
      </c>
      <c r="C299" s="37" t="s">
        <v>389</v>
      </c>
      <c r="D299" s="17">
        <f>D300</f>
        <v>745000</v>
      </c>
      <c r="E299" s="17">
        <f>E300</f>
        <v>398830.89</v>
      </c>
      <c r="F299" s="38">
        <f t="shared" si="12"/>
        <v>346169.11</v>
      </c>
    </row>
    <row r="300" spans="1:6" ht="56.25">
      <c r="A300" s="33" t="s">
        <v>225</v>
      </c>
      <c r="B300" s="54">
        <v>200</v>
      </c>
      <c r="C300" s="37" t="s">
        <v>226</v>
      </c>
      <c r="D300" s="17">
        <f>D302</f>
        <v>745000</v>
      </c>
      <c r="E300" s="17">
        <f>E302</f>
        <v>398830.89</v>
      </c>
      <c r="F300" s="38">
        <f t="shared" si="12"/>
        <v>346169.11</v>
      </c>
    </row>
    <row r="301" spans="1:6" ht="12.75">
      <c r="A301" s="33" t="s">
        <v>259</v>
      </c>
      <c r="B301" s="54">
        <v>200</v>
      </c>
      <c r="C301" s="37" t="s">
        <v>289</v>
      </c>
      <c r="D301" s="17">
        <f>D302</f>
        <v>745000</v>
      </c>
      <c r="E301" s="17">
        <f>E302</f>
        <v>398830.89</v>
      </c>
      <c r="F301" s="38">
        <f t="shared" si="12"/>
        <v>346169.11</v>
      </c>
    </row>
    <row r="302" spans="1:6" ht="12.75">
      <c r="A302" s="33" t="s">
        <v>223</v>
      </c>
      <c r="B302" s="54">
        <v>200</v>
      </c>
      <c r="C302" s="37" t="s">
        <v>224</v>
      </c>
      <c r="D302" s="17">
        <f>D303</f>
        <v>745000</v>
      </c>
      <c r="E302" s="17">
        <f>E303</f>
        <v>398830.89</v>
      </c>
      <c r="F302" s="38">
        <f t="shared" si="12"/>
        <v>346169.11</v>
      </c>
    </row>
    <row r="303" spans="1:6" ht="33.75">
      <c r="A303" s="33" t="s">
        <v>190</v>
      </c>
      <c r="B303" s="54">
        <v>200</v>
      </c>
      <c r="C303" s="37" t="s">
        <v>189</v>
      </c>
      <c r="D303" s="17">
        <v>745000</v>
      </c>
      <c r="E303" s="17">
        <v>398830.89</v>
      </c>
      <c r="F303" s="38">
        <f t="shared" si="12"/>
        <v>346169.11</v>
      </c>
    </row>
    <row r="304" spans="1:6" ht="12.75">
      <c r="A304" s="59" t="s">
        <v>334</v>
      </c>
      <c r="B304" s="54">
        <v>200</v>
      </c>
      <c r="C304" s="72" t="s">
        <v>346</v>
      </c>
      <c r="D304" s="73">
        <f aca="true" t="shared" si="13" ref="D304:E306">D305</f>
        <v>238800</v>
      </c>
      <c r="E304" s="73">
        <f t="shared" si="13"/>
        <v>164142.58000000002</v>
      </c>
      <c r="F304" s="38">
        <f t="shared" si="12"/>
        <v>74657.41999999998</v>
      </c>
    </row>
    <row r="305" spans="1:6" ht="12.75">
      <c r="A305" s="33" t="s">
        <v>335</v>
      </c>
      <c r="B305" s="54">
        <v>200</v>
      </c>
      <c r="C305" s="71" t="s">
        <v>430</v>
      </c>
      <c r="D305" s="17">
        <f t="shared" si="13"/>
        <v>238800</v>
      </c>
      <c r="E305" s="17">
        <f t="shared" si="13"/>
        <v>164142.58000000002</v>
      </c>
      <c r="F305" s="38">
        <f t="shared" si="12"/>
        <v>74657.41999999998</v>
      </c>
    </row>
    <row r="306" spans="1:6" ht="12.75">
      <c r="A306" s="33" t="s">
        <v>334</v>
      </c>
      <c r="B306" s="54">
        <v>200</v>
      </c>
      <c r="C306" s="71" t="s">
        <v>430</v>
      </c>
      <c r="D306" s="17">
        <f t="shared" si="13"/>
        <v>238800</v>
      </c>
      <c r="E306" s="17">
        <f t="shared" si="13"/>
        <v>164142.58000000002</v>
      </c>
      <c r="F306" s="38">
        <f t="shared" si="12"/>
        <v>74657.41999999998</v>
      </c>
    </row>
    <row r="307" spans="1:6" ht="12.75">
      <c r="A307" s="33" t="s">
        <v>335</v>
      </c>
      <c r="B307" s="54">
        <v>200</v>
      </c>
      <c r="C307" s="71" t="s">
        <v>430</v>
      </c>
      <c r="D307" s="17">
        <f>D308+D312</f>
        <v>238800</v>
      </c>
      <c r="E307" s="17">
        <f>E308+E312</f>
        <v>164142.58000000002</v>
      </c>
      <c r="F307" s="38">
        <f t="shared" si="12"/>
        <v>74657.41999999998</v>
      </c>
    </row>
    <row r="308" spans="1:6" ht="12.75">
      <c r="A308" s="33" t="s">
        <v>85</v>
      </c>
      <c r="B308" s="54">
        <v>200</v>
      </c>
      <c r="C308" s="71" t="s">
        <v>429</v>
      </c>
      <c r="D308" s="17">
        <f aca="true" t="shared" si="14" ref="D308:F310">D309</f>
        <v>45000</v>
      </c>
      <c r="E308" s="17">
        <f t="shared" si="14"/>
        <v>45000</v>
      </c>
      <c r="F308" s="38">
        <f t="shared" si="14"/>
        <v>0</v>
      </c>
    </row>
    <row r="309" spans="1:6" ht="12.75">
      <c r="A309" s="33" t="s">
        <v>259</v>
      </c>
      <c r="B309" s="54">
        <v>200</v>
      </c>
      <c r="C309" s="71" t="s">
        <v>428</v>
      </c>
      <c r="D309" s="17">
        <f t="shared" si="14"/>
        <v>45000</v>
      </c>
      <c r="E309" s="17">
        <f t="shared" si="14"/>
        <v>45000</v>
      </c>
      <c r="F309" s="38">
        <f t="shared" si="14"/>
        <v>0</v>
      </c>
    </row>
    <row r="310" spans="1:6" ht="12.75">
      <c r="A310" s="33" t="s">
        <v>249</v>
      </c>
      <c r="B310" s="54">
        <v>200</v>
      </c>
      <c r="C310" s="71" t="s">
        <v>427</v>
      </c>
      <c r="D310" s="17">
        <f t="shared" si="14"/>
        <v>45000</v>
      </c>
      <c r="E310" s="17">
        <f t="shared" si="14"/>
        <v>45000</v>
      </c>
      <c r="F310" s="38">
        <f t="shared" si="14"/>
        <v>0</v>
      </c>
    </row>
    <row r="311" spans="1:6" ht="12.75">
      <c r="A311" s="33" t="s">
        <v>426</v>
      </c>
      <c r="B311" s="54">
        <v>200</v>
      </c>
      <c r="C311" s="71" t="s">
        <v>425</v>
      </c>
      <c r="D311" s="17">
        <v>45000</v>
      </c>
      <c r="E311" s="17">
        <v>45000</v>
      </c>
      <c r="F311" s="38">
        <v>0</v>
      </c>
    </row>
    <row r="312" spans="1:6" ht="90">
      <c r="A312" s="123" t="s">
        <v>485</v>
      </c>
      <c r="B312" s="54">
        <v>200</v>
      </c>
      <c r="C312" s="71" t="s">
        <v>492</v>
      </c>
      <c r="D312" s="17">
        <f aca="true" t="shared" si="15" ref="D312:E316">D313</f>
        <v>193800</v>
      </c>
      <c r="E312" s="17">
        <f t="shared" si="15"/>
        <v>119142.58</v>
      </c>
      <c r="F312" s="38">
        <f t="shared" si="12"/>
        <v>74657.42</v>
      </c>
    </row>
    <row r="313" spans="1:6" ht="22.5">
      <c r="A313" s="33" t="s">
        <v>415</v>
      </c>
      <c r="B313" s="54">
        <v>200</v>
      </c>
      <c r="C313" s="71" t="s">
        <v>491</v>
      </c>
      <c r="D313" s="17">
        <f t="shared" si="15"/>
        <v>193800</v>
      </c>
      <c r="E313" s="17">
        <f t="shared" si="15"/>
        <v>119142.58</v>
      </c>
      <c r="F313" s="38">
        <f t="shared" si="12"/>
        <v>74657.42</v>
      </c>
    </row>
    <row r="314" spans="1:6" ht="22.5">
      <c r="A314" s="33" t="s">
        <v>416</v>
      </c>
      <c r="B314" s="54">
        <v>200</v>
      </c>
      <c r="C314" s="71" t="s">
        <v>490</v>
      </c>
      <c r="D314" s="17">
        <f t="shared" si="15"/>
        <v>193800</v>
      </c>
      <c r="E314" s="17">
        <f t="shared" si="15"/>
        <v>119142.58</v>
      </c>
      <c r="F314" s="38">
        <f t="shared" si="12"/>
        <v>74657.42</v>
      </c>
    </row>
    <row r="315" spans="1:6" ht="12.75">
      <c r="A315" s="33" t="s">
        <v>259</v>
      </c>
      <c r="B315" s="54">
        <v>200</v>
      </c>
      <c r="C315" s="71" t="s">
        <v>489</v>
      </c>
      <c r="D315" s="17">
        <f t="shared" si="15"/>
        <v>193800</v>
      </c>
      <c r="E315" s="17">
        <f t="shared" si="15"/>
        <v>119142.58</v>
      </c>
      <c r="F315" s="38">
        <f t="shared" si="12"/>
        <v>74657.42</v>
      </c>
    </row>
    <row r="316" spans="1:6" ht="12.75">
      <c r="A316" s="33" t="s">
        <v>249</v>
      </c>
      <c r="B316" s="54">
        <v>200</v>
      </c>
      <c r="C316" s="71" t="s">
        <v>488</v>
      </c>
      <c r="D316" s="17">
        <f t="shared" si="15"/>
        <v>193800</v>
      </c>
      <c r="E316" s="17">
        <f t="shared" si="15"/>
        <v>119142.58</v>
      </c>
      <c r="F316" s="38">
        <f t="shared" si="12"/>
        <v>74657.42</v>
      </c>
    </row>
    <row r="317" spans="1:6" ht="33.75">
      <c r="A317" s="33" t="s">
        <v>417</v>
      </c>
      <c r="B317" s="54">
        <v>200</v>
      </c>
      <c r="C317" s="71" t="s">
        <v>487</v>
      </c>
      <c r="D317" s="17">
        <v>193800</v>
      </c>
      <c r="E317" s="17">
        <v>119142.58</v>
      </c>
      <c r="F317" s="38">
        <f t="shared" si="12"/>
        <v>74657.42</v>
      </c>
    </row>
    <row r="318" spans="1:6" ht="12.75">
      <c r="A318" s="123" t="s">
        <v>247</v>
      </c>
      <c r="B318" s="54">
        <v>200</v>
      </c>
      <c r="C318" s="74" t="s">
        <v>222</v>
      </c>
      <c r="D318" s="73">
        <f>D319</f>
        <v>30000</v>
      </c>
      <c r="E318" s="73">
        <f>E319</f>
        <v>11026.8</v>
      </c>
      <c r="F318" s="38">
        <f t="shared" si="12"/>
        <v>18973.2</v>
      </c>
    </row>
    <row r="319" spans="1:6" ht="12.75">
      <c r="A319" s="33" t="s">
        <v>246</v>
      </c>
      <c r="B319" s="54">
        <v>200</v>
      </c>
      <c r="C319" s="35" t="s">
        <v>4</v>
      </c>
      <c r="D319" s="38">
        <f>D321</f>
        <v>30000</v>
      </c>
      <c r="E319" s="38">
        <f>E321</f>
        <v>11026.8</v>
      </c>
      <c r="F319" s="38">
        <f t="shared" si="12"/>
        <v>18973.2</v>
      </c>
    </row>
    <row r="320" spans="1:6" ht="22.5">
      <c r="A320" s="33" t="s">
        <v>268</v>
      </c>
      <c r="B320" s="54">
        <v>200</v>
      </c>
      <c r="C320" s="35" t="s">
        <v>317</v>
      </c>
      <c r="D320" s="38">
        <f>D321</f>
        <v>30000</v>
      </c>
      <c r="E320" s="38">
        <f>E321</f>
        <v>11026.8</v>
      </c>
      <c r="F320" s="38">
        <f t="shared" si="12"/>
        <v>18973.2</v>
      </c>
    </row>
    <row r="321" spans="1:6" ht="56.25">
      <c r="A321" s="123" t="s">
        <v>486</v>
      </c>
      <c r="B321" s="54">
        <v>200</v>
      </c>
      <c r="C321" s="35" t="s">
        <v>5</v>
      </c>
      <c r="D321" s="36">
        <f>D324</f>
        <v>30000</v>
      </c>
      <c r="E321" s="36">
        <f>E324</f>
        <v>11026.8</v>
      </c>
      <c r="F321" s="38">
        <f t="shared" si="12"/>
        <v>18973.2</v>
      </c>
    </row>
    <row r="322" spans="1:6" ht="22.5">
      <c r="A322" s="33" t="s">
        <v>360</v>
      </c>
      <c r="B322" s="54">
        <v>200</v>
      </c>
      <c r="C322" s="35" t="s">
        <v>386</v>
      </c>
      <c r="D322" s="36">
        <f>D323</f>
        <v>30000</v>
      </c>
      <c r="E322" s="36">
        <f>E323</f>
        <v>11026.8</v>
      </c>
      <c r="F322" s="38">
        <f t="shared" si="12"/>
        <v>18973.2</v>
      </c>
    </row>
    <row r="323" spans="1:6" ht="22.5">
      <c r="A323" s="33" t="s">
        <v>359</v>
      </c>
      <c r="B323" s="54">
        <v>200</v>
      </c>
      <c r="C323" s="35" t="s">
        <v>385</v>
      </c>
      <c r="D323" s="36">
        <f>D324</f>
        <v>30000</v>
      </c>
      <c r="E323" s="36">
        <f>E324</f>
        <v>11026.8</v>
      </c>
      <c r="F323" s="38">
        <f t="shared" si="12"/>
        <v>18973.2</v>
      </c>
    </row>
    <row r="324" spans="1:6" ht="22.5">
      <c r="A324" s="33" t="s">
        <v>184</v>
      </c>
      <c r="B324" s="54">
        <v>200</v>
      </c>
      <c r="C324" s="35" t="s">
        <v>185</v>
      </c>
      <c r="D324" s="36">
        <f>D325+D328</f>
        <v>30000</v>
      </c>
      <c r="E324" s="36">
        <f>E325+E328</f>
        <v>11026.8</v>
      </c>
      <c r="F324" s="38">
        <f t="shared" si="12"/>
        <v>18973.2</v>
      </c>
    </row>
    <row r="325" spans="1:6" ht="12.75">
      <c r="A325" s="33" t="s">
        <v>259</v>
      </c>
      <c r="B325" s="54">
        <v>200</v>
      </c>
      <c r="C325" s="35" t="s">
        <v>290</v>
      </c>
      <c r="D325" s="36">
        <f>D326+D327</f>
        <v>30000</v>
      </c>
      <c r="E325" s="36">
        <f>E326+E327</f>
        <v>11026.8</v>
      </c>
      <c r="F325" s="38">
        <f t="shared" si="12"/>
        <v>18973.2</v>
      </c>
    </row>
    <row r="326" spans="1:6" ht="12.75">
      <c r="A326" s="33" t="s">
        <v>54</v>
      </c>
      <c r="B326" s="54">
        <v>200</v>
      </c>
      <c r="C326" s="35" t="s">
        <v>424</v>
      </c>
      <c r="D326" s="36">
        <v>20000</v>
      </c>
      <c r="E326" s="36">
        <v>7030.8</v>
      </c>
      <c r="F326" s="38">
        <f t="shared" si="12"/>
        <v>12969.2</v>
      </c>
    </row>
    <row r="327" spans="1:6" ht="12.75">
      <c r="A327" s="33" t="s">
        <v>58</v>
      </c>
      <c r="B327" s="54">
        <v>200</v>
      </c>
      <c r="C327" s="35" t="s">
        <v>183</v>
      </c>
      <c r="D327" s="36">
        <v>10000</v>
      </c>
      <c r="E327" s="22">
        <v>3996</v>
      </c>
      <c r="F327" s="38">
        <f t="shared" si="12"/>
        <v>6004</v>
      </c>
    </row>
    <row r="328" spans="1:6" ht="12.75">
      <c r="A328" s="33" t="s">
        <v>291</v>
      </c>
      <c r="B328" s="54">
        <v>200</v>
      </c>
      <c r="C328" s="35" t="s">
        <v>292</v>
      </c>
      <c r="D328" s="36">
        <f>D329+D330</f>
        <v>0</v>
      </c>
      <c r="E328" s="36">
        <f>E329+E330</f>
        <v>0</v>
      </c>
      <c r="F328" s="38">
        <f t="shared" si="12"/>
        <v>0</v>
      </c>
    </row>
    <row r="329" spans="1:6" ht="12.75">
      <c r="A329" s="33" t="s">
        <v>253</v>
      </c>
      <c r="B329" s="54">
        <v>200</v>
      </c>
      <c r="C329" s="35" t="s">
        <v>320</v>
      </c>
      <c r="D329" s="36">
        <v>0</v>
      </c>
      <c r="E329" s="22">
        <v>0</v>
      </c>
      <c r="F329" s="38">
        <f t="shared" si="12"/>
        <v>0</v>
      </c>
    </row>
    <row r="330" spans="1:6" ht="22.5">
      <c r="A330" s="33" t="s">
        <v>182</v>
      </c>
      <c r="B330" s="54">
        <v>200</v>
      </c>
      <c r="C330" s="35" t="s">
        <v>221</v>
      </c>
      <c r="D330" s="36">
        <v>0</v>
      </c>
      <c r="E330" s="22">
        <v>0</v>
      </c>
      <c r="F330" s="38">
        <f t="shared" si="12"/>
        <v>0</v>
      </c>
    </row>
    <row r="331" spans="1:6" ht="33.75">
      <c r="A331" s="59" t="s">
        <v>188</v>
      </c>
      <c r="B331" s="54">
        <v>200</v>
      </c>
      <c r="C331" s="35" t="s">
        <v>214</v>
      </c>
      <c r="D331" s="36">
        <f>D332</f>
        <v>1557300</v>
      </c>
      <c r="E331" s="36">
        <f>E332</f>
        <v>780000</v>
      </c>
      <c r="F331" s="38">
        <f t="shared" si="12"/>
        <v>777300</v>
      </c>
    </row>
    <row r="332" spans="1:6" ht="22.5">
      <c r="A332" s="33" t="s">
        <v>215</v>
      </c>
      <c r="B332" s="54">
        <v>200</v>
      </c>
      <c r="C332" s="35" t="s">
        <v>217</v>
      </c>
      <c r="D332" s="36">
        <f>D334</f>
        <v>1557300</v>
      </c>
      <c r="E332" s="36">
        <f>E334</f>
        <v>780000</v>
      </c>
      <c r="F332" s="38">
        <f t="shared" si="12"/>
        <v>777300</v>
      </c>
    </row>
    <row r="333" spans="1:6" ht="22.5" customHeight="1">
      <c r="A333" s="33" t="s">
        <v>318</v>
      </c>
      <c r="B333" s="54">
        <v>200</v>
      </c>
      <c r="C333" s="35" t="s">
        <v>319</v>
      </c>
      <c r="D333" s="36">
        <f>D334</f>
        <v>1557300</v>
      </c>
      <c r="E333" s="36">
        <f>E334</f>
        <v>780000</v>
      </c>
      <c r="F333" s="38">
        <f t="shared" si="12"/>
        <v>777300</v>
      </c>
    </row>
    <row r="334" spans="1:6" ht="22.5">
      <c r="A334" s="33" t="s">
        <v>187</v>
      </c>
      <c r="B334" s="54">
        <v>200</v>
      </c>
      <c r="C334" s="35" t="s">
        <v>216</v>
      </c>
      <c r="D334" s="36">
        <f>D336</f>
        <v>1557300</v>
      </c>
      <c r="E334" s="36">
        <f>E336</f>
        <v>780000</v>
      </c>
      <c r="F334" s="38">
        <f t="shared" si="12"/>
        <v>777300</v>
      </c>
    </row>
    <row r="335" spans="1:6" ht="25.5" customHeight="1">
      <c r="A335" s="33" t="s">
        <v>318</v>
      </c>
      <c r="B335" s="54">
        <v>200</v>
      </c>
      <c r="C335" s="35" t="s">
        <v>387</v>
      </c>
      <c r="D335" s="36">
        <f>D336</f>
        <v>1557300</v>
      </c>
      <c r="E335" s="36">
        <f>E336</f>
        <v>780000</v>
      </c>
      <c r="F335" s="38">
        <f t="shared" si="12"/>
        <v>777300</v>
      </c>
    </row>
    <row r="336" spans="1:6" ht="12.75">
      <c r="A336" s="33" t="s">
        <v>186</v>
      </c>
      <c r="B336" s="54">
        <v>200</v>
      </c>
      <c r="C336" s="35" t="s">
        <v>219</v>
      </c>
      <c r="D336" s="36">
        <f>D339</f>
        <v>1557300</v>
      </c>
      <c r="E336" s="36">
        <f>E339</f>
        <v>780000</v>
      </c>
      <c r="F336" s="38">
        <f t="shared" si="12"/>
        <v>777300</v>
      </c>
    </row>
    <row r="337" spans="1:6" ht="19.5" customHeight="1">
      <c r="A337" s="33" t="s">
        <v>259</v>
      </c>
      <c r="B337" s="54">
        <v>200</v>
      </c>
      <c r="C337" s="35" t="s">
        <v>293</v>
      </c>
      <c r="D337" s="36">
        <f>D338</f>
        <v>1557300</v>
      </c>
      <c r="E337" s="36">
        <f>E338</f>
        <v>780000</v>
      </c>
      <c r="F337" s="38">
        <f t="shared" si="12"/>
        <v>777300</v>
      </c>
    </row>
    <row r="338" spans="1:6" ht="21.75" customHeight="1">
      <c r="A338" s="33" t="s">
        <v>220</v>
      </c>
      <c r="B338" s="54">
        <v>200</v>
      </c>
      <c r="C338" s="35" t="s">
        <v>329</v>
      </c>
      <c r="D338" s="36">
        <f>D339</f>
        <v>1557300</v>
      </c>
      <c r="E338" s="36">
        <f>E339</f>
        <v>780000</v>
      </c>
      <c r="F338" s="38">
        <f t="shared" si="12"/>
        <v>777300</v>
      </c>
    </row>
    <row r="339" spans="1:6" ht="31.5" customHeight="1">
      <c r="A339" s="33" t="s">
        <v>218</v>
      </c>
      <c r="B339" s="54">
        <v>200</v>
      </c>
      <c r="C339" s="35" t="s">
        <v>328</v>
      </c>
      <c r="D339" s="36">
        <v>1557300</v>
      </c>
      <c r="E339" s="22">
        <v>780000</v>
      </c>
      <c r="F339" s="85">
        <f t="shared" si="12"/>
        <v>777300</v>
      </c>
    </row>
    <row r="340" spans="1:6" ht="30.75" customHeight="1">
      <c r="A340" s="60" t="s">
        <v>113</v>
      </c>
      <c r="B340" s="34">
        <v>450</v>
      </c>
      <c r="C340" s="37" t="s">
        <v>98</v>
      </c>
      <c r="D340" s="32">
        <f>D14-D69</f>
        <v>-1518000</v>
      </c>
      <c r="E340" s="32">
        <f>E14-E69</f>
        <v>-1281997.71</v>
      </c>
      <c r="F340" s="16" t="s">
        <v>98</v>
      </c>
    </row>
    <row r="341" spans="1:6" ht="12.75">
      <c r="A341" s="102"/>
      <c r="B341" s="103"/>
      <c r="C341" s="104"/>
      <c r="D341" s="105"/>
      <c r="E341" s="132" t="s">
        <v>453</v>
      </c>
      <c r="F341" s="133"/>
    </row>
    <row r="342" spans="1:6" ht="16.5" thickBot="1">
      <c r="A342" s="134" t="s">
        <v>454</v>
      </c>
      <c r="B342" s="134"/>
      <c r="C342" s="134"/>
      <c r="D342" s="134"/>
      <c r="E342" s="134"/>
      <c r="F342" s="134"/>
    </row>
    <row r="343" spans="1:6" ht="45">
      <c r="A343" s="14" t="s">
        <v>29</v>
      </c>
      <c r="B343" s="14" t="s">
        <v>30</v>
      </c>
      <c r="C343" s="14" t="s">
        <v>47</v>
      </c>
      <c r="D343" s="3" t="s">
        <v>144</v>
      </c>
      <c r="E343" s="14" t="s">
        <v>48</v>
      </c>
      <c r="F343" s="14" t="s">
        <v>64</v>
      </c>
    </row>
    <row r="344" spans="1:6" ht="13.5" thickBot="1">
      <c r="A344" s="15">
        <v>1</v>
      </c>
      <c r="B344" s="15">
        <v>2</v>
      </c>
      <c r="C344" s="15">
        <v>3</v>
      </c>
      <c r="D344" s="15" t="s">
        <v>33</v>
      </c>
      <c r="E344" s="15" t="s">
        <v>34</v>
      </c>
      <c r="F344" s="15" t="s">
        <v>49</v>
      </c>
    </row>
    <row r="345" spans="1:6" ht="27.75" customHeight="1">
      <c r="A345" s="42" t="s">
        <v>455</v>
      </c>
      <c r="B345" s="43">
        <v>500</v>
      </c>
      <c r="C345" s="44" t="s">
        <v>19</v>
      </c>
      <c r="D345" s="40">
        <f>D353</f>
        <v>1518000</v>
      </c>
      <c r="E345" s="40">
        <f>E353</f>
        <v>1281997.71</v>
      </c>
      <c r="F345" s="99" t="s">
        <v>146</v>
      </c>
    </row>
    <row r="346" spans="1:6" ht="12.75">
      <c r="A346" s="45"/>
      <c r="B346" s="46">
        <v>520</v>
      </c>
      <c r="C346" s="47"/>
      <c r="D346" s="41"/>
      <c r="E346" s="80"/>
      <c r="F346" s="130" t="s">
        <v>146</v>
      </c>
    </row>
    <row r="347" spans="1:6" ht="24.75" customHeight="1">
      <c r="A347" s="48" t="s">
        <v>456</v>
      </c>
      <c r="B347" s="49"/>
      <c r="C347" s="50" t="s">
        <v>146</v>
      </c>
      <c r="D347" s="99" t="s">
        <v>146</v>
      </c>
      <c r="E347" s="99" t="s">
        <v>146</v>
      </c>
      <c r="F347" s="131"/>
    </row>
    <row r="348" spans="1:6" ht="12.75">
      <c r="A348" s="51"/>
      <c r="B348" s="52"/>
      <c r="C348" s="37" t="s">
        <v>146</v>
      </c>
      <c r="D348" s="99" t="s">
        <v>146</v>
      </c>
      <c r="E348" s="99" t="s">
        <v>146</v>
      </c>
      <c r="F348" s="115" t="s">
        <v>146</v>
      </c>
    </row>
    <row r="349" spans="1:6" ht="12.75">
      <c r="A349" s="51"/>
      <c r="B349" s="52"/>
      <c r="C349" s="53" t="s">
        <v>146</v>
      </c>
      <c r="D349" s="113" t="s">
        <v>146</v>
      </c>
      <c r="E349" s="113" t="s">
        <v>146</v>
      </c>
      <c r="F349" s="115" t="s">
        <v>146</v>
      </c>
    </row>
    <row r="350" spans="1:6" ht="22.5">
      <c r="A350" s="33" t="s">
        <v>457</v>
      </c>
      <c r="B350" s="54">
        <v>620</v>
      </c>
      <c r="C350" s="37" t="s">
        <v>146</v>
      </c>
      <c r="D350" s="114" t="s">
        <v>146</v>
      </c>
      <c r="E350" s="114" t="s">
        <v>146</v>
      </c>
      <c r="F350" s="115" t="s">
        <v>146</v>
      </c>
    </row>
    <row r="351" spans="1:6" ht="12.75">
      <c r="A351" s="33" t="s">
        <v>100</v>
      </c>
      <c r="B351" s="54"/>
      <c r="C351" s="37" t="s">
        <v>146</v>
      </c>
      <c r="D351" s="114" t="s">
        <v>146</v>
      </c>
      <c r="E351" s="114" t="s">
        <v>146</v>
      </c>
      <c r="F351" s="115" t="s">
        <v>146</v>
      </c>
    </row>
    <row r="352" spans="1:6" ht="12.75">
      <c r="A352" s="33"/>
      <c r="B352" s="54"/>
      <c r="C352" s="37" t="s">
        <v>146</v>
      </c>
      <c r="D352" s="114" t="s">
        <v>146</v>
      </c>
      <c r="E352" s="114" t="s">
        <v>146</v>
      </c>
      <c r="F352" s="115" t="s">
        <v>146</v>
      </c>
    </row>
    <row r="353" spans="1:6" ht="12.75">
      <c r="A353" s="33" t="s">
        <v>101</v>
      </c>
      <c r="B353" s="54">
        <v>700</v>
      </c>
      <c r="C353" s="37" t="s">
        <v>104</v>
      </c>
      <c r="D353" s="66">
        <f>D358+D354</f>
        <v>1518000</v>
      </c>
      <c r="E353" s="66">
        <f>E354+E358</f>
        <v>1281997.71</v>
      </c>
      <c r="F353" s="115" t="s">
        <v>146</v>
      </c>
    </row>
    <row r="354" spans="1:6" ht="12.75">
      <c r="A354" s="33" t="s">
        <v>102</v>
      </c>
      <c r="B354" s="54">
        <v>700</v>
      </c>
      <c r="C354" s="37" t="s">
        <v>105</v>
      </c>
      <c r="D354" s="66">
        <f aca="true" t="shared" si="16" ref="D354:E356">D355</f>
        <v>-12090100</v>
      </c>
      <c r="E354" s="66">
        <f t="shared" si="16"/>
        <v>-5567778.39</v>
      </c>
      <c r="F354" s="115" t="s">
        <v>146</v>
      </c>
    </row>
    <row r="355" spans="1:6" ht="22.5">
      <c r="A355" s="33" t="s">
        <v>458</v>
      </c>
      <c r="B355" s="54">
        <v>710</v>
      </c>
      <c r="C355" s="37" t="s">
        <v>106</v>
      </c>
      <c r="D355" s="66">
        <f t="shared" si="16"/>
        <v>-12090100</v>
      </c>
      <c r="E355" s="66">
        <f t="shared" si="16"/>
        <v>-5567778.39</v>
      </c>
      <c r="F355" s="115" t="s">
        <v>146</v>
      </c>
    </row>
    <row r="356" spans="1:6" ht="22.5">
      <c r="A356" s="33" t="s">
        <v>458</v>
      </c>
      <c r="B356" s="54">
        <v>710</v>
      </c>
      <c r="C356" s="37" t="s">
        <v>107</v>
      </c>
      <c r="D356" s="66">
        <f t="shared" si="16"/>
        <v>-12090100</v>
      </c>
      <c r="E356" s="66">
        <f t="shared" si="16"/>
        <v>-5567778.39</v>
      </c>
      <c r="F356" s="115" t="s">
        <v>146</v>
      </c>
    </row>
    <row r="357" spans="1:6" ht="22.5">
      <c r="A357" s="33" t="s">
        <v>459</v>
      </c>
      <c r="B357" s="54">
        <v>710</v>
      </c>
      <c r="C357" s="37" t="s">
        <v>108</v>
      </c>
      <c r="D357" s="66">
        <v>-12090100</v>
      </c>
      <c r="E357" s="66">
        <v>-5567778.39</v>
      </c>
      <c r="F357" s="115" t="s">
        <v>146</v>
      </c>
    </row>
    <row r="358" spans="1:6" ht="12.75">
      <c r="A358" s="33" t="s">
        <v>103</v>
      </c>
      <c r="B358" s="54">
        <v>700</v>
      </c>
      <c r="C358" s="37" t="s">
        <v>109</v>
      </c>
      <c r="D358" s="66">
        <f aca="true" t="shared" si="17" ref="D358:E360">D359</f>
        <v>13608100</v>
      </c>
      <c r="E358" s="66">
        <f t="shared" si="17"/>
        <v>6849776.1</v>
      </c>
      <c r="F358" s="115" t="s">
        <v>146</v>
      </c>
    </row>
    <row r="359" spans="1:6" ht="22.5">
      <c r="A359" s="33" t="s">
        <v>460</v>
      </c>
      <c r="B359" s="54">
        <v>720</v>
      </c>
      <c r="C359" s="37" t="s">
        <v>110</v>
      </c>
      <c r="D359" s="13">
        <f t="shared" si="17"/>
        <v>13608100</v>
      </c>
      <c r="E359" s="13">
        <f t="shared" si="17"/>
        <v>6849776.1</v>
      </c>
      <c r="F359" s="115" t="s">
        <v>146</v>
      </c>
    </row>
    <row r="360" spans="1:6" ht="22.5">
      <c r="A360" s="33" t="s">
        <v>460</v>
      </c>
      <c r="B360" s="54">
        <v>720</v>
      </c>
      <c r="C360" s="37" t="s">
        <v>111</v>
      </c>
      <c r="D360" s="13">
        <f t="shared" si="17"/>
        <v>13608100</v>
      </c>
      <c r="E360" s="13">
        <f t="shared" si="17"/>
        <v>6849776.1</v>
      </c>
      <c r="F360" s="115" t="s">
        <v>146</v>
      </c>
    </row>
    <row r="361" spans="1:6" ht="22.5">
      <c r="A361" s="30" t="s">
        <v>461</v>
      </c>
      <c r="B361" s="110">
        <v>720</v>
      </c>
      <c r="C361" s="37" t="s">
        <v>112</v>
      </c>
      <c r="D361" s="13">
        <v>13608100</v>
      </c>
      <c r="E361" s="13">
        <v>6849776.1</v>
      </c>
      <c r="F361" s="115" t="s">
        <v>146</v>
      </c>
    </row>
    <row r="362" spans="1:6" ht="12.75">
      <c r="A362" s="111"/>
      <c r="B362" s="100"/>
      <c r="C362" s="101"/>
      <c r="D362" s="112"/>
      <c r="E362" s="112"/>
      <c r="F362" s="70"/>
    </row>
    <row r="363" spans="1:6" ht="22.5">
      <c r="A363" s="111" t="s">
        <v>421</v>
      </c>
      <c r="B363" s="100"/>
      <c r="C363" s="101"/>
      <c r="D363" s="112"/>
      <c r="E363" s="112"/>
      <c r="F363" s="70"/>
    </row>
    <row r="364" spans="1:6" ht="12.75">
      <c r="A364" s="106"/>
      <c r="B364" s="100"/>
      <c r="C364" s="101"/>
      <c r="D364" s="107" t="s">
        <v>422</v>
      </c>
      <c r="E364" s="108"/>
      <c r="F364" s="70"/>
    </row>
    <row r="365" spans="1:6" ht="12.75">
      <c r="A365" s="106"/>
      <c r="B365" s="100"/>
      <c r="C365" s="101"/>
      <c r="D365" s="107"/>
      <c r="E365" s="108"/>
      <c r="F365" s="70"/>
    </row>
    <row r="366" spans="1:6" ht="12.75">
      <c r="A366" s="106" t="s">
        <v>462</v>
      </c>
      <c r="B366" s="100"/>
      <c r="C366" s="101"/>
      <c r="D366" s="107" t="s">
        <v>463</v>
      </c>
      <c r="E366" s="108"/>
      <c r="F366" s="70"/>
    </row>
    <row r="367" spans="1:6" ht="12.75">
      <c r="A367" s="106"/>
      <c r="B367" s="100"/>
      <c r="C367" s="101"/>
      <c r="D367" s="107"/>
      <c r="E367" s="108"/>
      <c r="F367" s="70"/>
    </row>
    <row r="368" spans="1:6" ht="12.75">
      <c r="A368" s="106" t="s">
        <v>464</v>
      </c>
      <c r="B368" s="100"/>
      <c r="C368" s="101"/>
      <c r="D368" s="107" t="s">
        <v>423</v>
      </c>
      <c r="E368" s="108"/>
      <c r="F368" s="70"/>
    </row>
    <row r="369" spans="1:6" ht="12.75">
      <c r="A369" s="106"/>
      <c r="B369" s="100"/>
      <c r="C369" s="101"/>
      <c r="D369" s="107"/>
      <c r="E369" s="108"/>
      <c r="F369" s="70"/>
    </row>
    <row r="370" spans="1:6" ht="12.75">
      <c r="A370" s="106" t="s">
        <v>540</v>
      </c>
      <c r="B370" s="100"/>
      <c r="C370" s="101"/>
      <c r="D370" s="107"/>
      <c r="E370" s="108"/>
      <c r="F370" s="70"/>
    </row>
    <row r="371" spans="1:6" ht="12.75">
      <c r="A371" s="106"/>
      <c r="B371" s="100"/>
      <c r="C371" s="101"/>
      <c r="D371" s="107"/>
      <c r="E371" s="108"/>
      <c r="F371" s="70"/>
    </row>
    <row r="372" spans="1:6" ht="12.75">
      <c r="A372" s="109"/>
      <c r="B372" s="100"/>
      <c r="C372" s="101"/>
      <c r="D372" s="107"/>
      <c r="E372" s="108"/>
      <c r="F372" s="70"/>
    </row>
  </sheetData>
  <sheetProtection/>
  <mergeCells count="10">
    <mergeCell ref="F346:F347"/>
    <mergeCell ref="E341:F341"/>
    <mergeCell ref="A342:F342"/>
    <mergeCell ref="F70:F71"/>
    <mergeCell ref="A11:F11"/>
    <mergeCell ref="C1:F1"/>
    <mergeCell ref="A3:E3"/>
    <mergeCell ref="B4:C4"/>
    <mergeCell ref="A7:C7"/>
    <mergeCell ref="A66:F66"/>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4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2013-09-05T07:22:12Z</cp:lastPrinted>
  <dcterms:created xsi:type="dcterms:W3CDTF">2010-04-13T12:58:24Z</dcterms:created>
  <dcterms:modified xsi:type="dcterms:W3CDTF">2013-09-12T12:57:23Z</dcterms:modified>
  <cp:category/>
  <cp:version/>
  <cp:contentType/>
  <cp:contentStatus/>
</cp:coreProperties>
</file>