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'117_(дох.)'!$A$1:$F$59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<sst xmlns="http://schemas.openxmlformats.org/spreadsheetml/2006/main" count="897" uniqueCount="480">
  <si>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</si>
  <si>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</si>
  <si>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</si>
  <si>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</si>
  <si>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</si>
  <si>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</si>
  <si>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</si>
  <si>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</si>
  <si>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</si>
  <si>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</si>
  <si>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</si>
  <si>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</si>
  <si>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</si>
  <si>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</si>
  <si>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</si>
  <si>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</si>
  <si>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r>
      <rPr>
        <u val="single"/>
        <sz val="12"/>
        <rFont val="Times New Roman"/>
        <family val="1"/>
      </rPr>
      <t xml:space="preserve"> месячная, </t>
    </r>
    <r>
      <rPr>
        <sz val="12"/>
        <rFont val="Times New Roman"/>
        <family val="1"/>
      </rPr>
      <t>квартальная,</t>
    </r>
    <r>
      <rPr>
        <u val="single"/>
        <sz val="12"/>
        <rFont val="Times New Roman"/>
        <family val="1"/>
      </rPr>
      <t xml:space="preserve"> годовая</t>
    </r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</si>
  <si>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</si>
  <si>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</si>
  <si>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</si>
  <si>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</si>
  <si>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</si>
  <si>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</si>
  <si>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</si>
  <si>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</si>
  <si>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</si>
  <si>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</si>
  <si>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</si>
  <si>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</si>
  <si>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</si>
  <si>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</si>
  <si>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</si>
  <si>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</si>
  <si>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</si>
  <si>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</si>
  <si>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</si>
  <si>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</si>
  <si>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</si>
  <si>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</si>
  <si>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</si>
  <si>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</si>
  <si>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</si>
  <si>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</si>
  <si>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</si>
  <si>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</si>
  <si>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</si>
  <si>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</si>
  <si>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</si>
  <si>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</si>
  <si>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</si>
  <si>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</si>
  <si>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</si>
  <si>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</si>
  <si>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</si>
  <si>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</si>
  <si>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</si>
  <si>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</si>
  <si>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</si>
  <si>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</si>
  <si>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</si>
  <si>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</si>
  <si>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</si>
  <si>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</si>
  <si>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</si>
  <si>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</si>
  <si>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</si>
  <si>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</si>
  <si>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</si>
  <si>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</si>
  <si>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</si>
  <si>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</si>
  <si>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</si>
  <si>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</si>
  <si>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</si>
  <si>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</si>
  <si>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</si>
  <si>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</si>
  <si>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</si>
  <si>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</si>
  <si>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</si>
  <si>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</si>
  <si>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</si>
  <si>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</si>
  <si>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</si>
  <si>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</si>
  <si>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</si>
  <si>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</si>
  <si>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</si>
  <si>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</si>
  <si>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</si>
  <si>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</si>
  <si>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</si>
  <si>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</si>
  <si>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</si>
  <si>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</si>
  <si>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</si>
  <si>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</si>
  <si>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</si>
  <si>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</si>
  <si>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</si>
  <si>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</si>
  <si>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</si>
  <si>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</si>
  <si>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</si>
  <si>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</si>
  <si>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</si>
  <si>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</si>
  <si>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</si>
  <si>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</si>
  <si>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</si>
  <si>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</si>
  <si>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</si>
  <si>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</si>
  <si>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</si>
  <si>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</si>
  <si>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</si>
  <si>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</si>
  <si>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</si>
  <si>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</si>
  <si>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</si>
  <si>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</si>
  <si>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</si>
  <si>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</si>
  <si>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</si>
  <si>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</si>
  <si>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</si>
  <si>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</si>
  <si>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</si>
  <si>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</si>
  <si>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</si>
  <si>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</si>
  <si>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</si>
  <si>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</si>
  <si>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</si>
  <si>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</si>
  <si>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</si>
  <si>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</si>
  <si>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</si>
  <si>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</si>
  <si>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</si>
  <si>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</si>
  <si>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</si>
  <si>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</si>
  <si>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</si>
  <si>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</si>
  <si>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</si>
  <si>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</si>
  <si>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</si>
  <si>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</si>
  <si>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</si>
  <si>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</si>
  <si>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</si>
  <si>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</si>
  <si>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</si>
  <si>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</si>
  <si>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</si>
  <si>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</si>
  <si>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</si>
  <si>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</si>
  <si>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</si>
  <si>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>Прочая закупка товаров, работ и услуг для обеспечения государственных (муниципальных) нужд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</si>
  <si>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</si>
  <si>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</si>
  <si>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</si>
  <si>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</si>
  <si>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</si>
  <si>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</si>
  <si>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</si>
  <si>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</si>
  <si>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</si>
  <si>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</si>
  <si>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</si>
  <si>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</si>
  <si>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</si>
  <si>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</si>
  <si>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</si>
  <si>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</si>
  <si>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</si>
  <si>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</si>
  <si>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</si>
  <si>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</si>
  <si>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</si>
  <si>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</si>
  <si>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</si>
  <si>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</si>
  <si>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</si>
  <si>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</si>
  <si>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</si>
  <si>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</si>
  <si>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</si>
  <si>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</si>
  <si>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</si>
  <si>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</si>
  <si>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</si>
  <si>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</si>
  <si>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</si>
  <si>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</si>
  <si>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</si>
  <si>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</si>
  <si>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</si>
  <si>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</si>
  <si>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</si>
  <si>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</si>
  <si>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</si>
  <si>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</si>
  <si>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</si>
  <si>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</si>
  <si>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</si>
  <si>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(муниципальных)нужд)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</si>
  <si>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</si>
  <si>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</si>
  <si>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</si>
  <si>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</si>
  <si>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"Обеспечения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</si>
  <si>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951 0113 06 2 00 20310 000 </t>
  </si>
  <si>
    <t xml:space="preserve">951 0113 06 2 00 20310 200 </t>
  </si>
  <si>
    <t xml:space="preserve">951 0113 06 2 00 20310 240 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</si>
  <si>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</si>
  <si>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</si>
  <si>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</si>
  <si>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</si>
  <si>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</si>
  <si>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</si>
  <si>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</si>
  <si>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</si>
  <si>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</si>
  <si>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</si>
  <si>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</si>
  <si>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</si>
  <si>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</si>
  <si>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</si>
  <si>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</si>
  <si>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</si>
  <si>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</si>
  <si>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</si>
  <si>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</si>
  <si>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</si>
  <si>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</si>
  <si>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</si>
  <si>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</si>
  <si>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</si>
  <si>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</si>
  <si>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</si>
  <si>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</si>
  <si>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</si>
  <si>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</si>
  <si>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</si>
  <si>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951 0309 02 0 00 00000 000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</si>
  <si>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</si>
  <si>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</si>
  <si>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</si>
  <si>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951 0309 02 2 00 20030 000</t>
  </si>
  <si>
    <t>951 0309 02 2 00 20030 200</t>
  </si>
  <si>
    <t>951 0309 02 2 00 20030 240</t>
  </si>
  <si>
    <t>951 0309 02 2 00 20030 244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</si>
  <si>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</si>
  <si>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</si>
  <si>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</si>
  <si>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</si>
  <si>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</si>
  <si>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</si>
  <si>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</si>
  <si>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</si>
  <si>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</si>
  <si>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</si>
  <si>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</si>
  <si>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</si>
  <si>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</si>
  <si>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</si>
  <si>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</si>
  <si>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</si>
  <si>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</si>
  <si>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</si>
  <si>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</si>
  <si>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</si>
  <si>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</si>
  <si>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</si>
  <si>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</si>
  <si>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</si>
  <si>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</si>
  <si>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</si>
  <si>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</si>
  <si>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</si>
  <si>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</si>
  <si>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</si>
  <si>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</si>
  <si>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000</t>
  </si>
  <si>
    <t>951 0409 03 1 00 S3510 200</t>
  </si>
  <si>
    <t>951 0409 03 1 00 S3510 240</t>
  </si>
  <si>
    <t>951 0409 03 1 00 S3510 244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</si>
  <si>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</si>
  <si>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</si>
  <si>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</si>
  <si>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</si>
  <si>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</si>
  <si>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</si>
  <si>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</si>
  <si>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</si>
  <si>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</si>
  <si>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Жилищное хозяйство</t>
  </si>
  <si>
    <t>951 0501 00 0 00 00000 000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</si>
  <si>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</si>
  <si>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951 0501 04 0 00 00000 000</t>
  </si>
  <si>
    <t>Подпрограмма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</si>
  <si>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951 0501 04 3 00 00000 000</t>
  </si>
  <si>
    <t>951 0501 04 3 00 71180 000</t>
  </si>
  <si>
    <t>951 0501 04 3 00 71180 200</t>
  </si>
  <si>
    <t>951 0501 04 3 00 71180 240</t>
  </si>
  <si>
    <t>951 0501 04 3 00 71180 244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</si>
  <si>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</si>
  <si>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</si>
  <si>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</si>
  <si>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</si>
  <si>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</si>
  <si>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</si>
  <si>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</si>
  <si>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</si>
  <si>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</si>
  <si>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</si>
  <si>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</si>
  <si>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</si>
  <si>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</si>
  <si>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</si>
  <si>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</si>
  <si>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</si>
  <si>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</si>
  <si>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</si>
  <si>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</si>
  <si>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</si>
  <si>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</si>
  <si>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</si>
  <si>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</si>
  <si>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</si>
  <si>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</si>
  <si>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</si>
  <si>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</si>
  <si>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</si>
  <si>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</si>
  <si>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</si>
  <si>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</si>
  <si>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</si>
  <si>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</si>
  <si>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</si>
  <si>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</si>
  <si>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</si>
  <si>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</si>
  <si>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</si>
  <si>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</si>
  <si>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</si>
  <si>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</si>
  <si>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</si>
  <si>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</si>
  <si>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</si>
  <si>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</si>
  <si>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</si>
  <si>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</si>
  <si>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</si>
  <si>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</si>
  <si>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</si>
  <si>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</si>
  <si>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</si>
  <si>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</si>
  <si>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</si>
  <si>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</si>
  <si>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</si>
  <si>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</si>
  <si>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</si>
  <si>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</si>
  <si>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</si>
  <si>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</si>
  <si>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</si>
  <si>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</si>
  <si>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</si>
  <si>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</si>
  <si>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</si>
  <si>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</si>
  <si>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</si>
  <si>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</si>
  <si>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</si>
  <si>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S3850 000</t>
  </si>
  <si>
    <t>951 0801 05 2 00 S3850 600</t>
  </si>
  <si>
    <t>951 0801 05 2 00 S3850 610</t>
  </si>
  <si>
    <t>951 0801 05 2 00 S3850 611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</si>
  <si>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</si>
  <si>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</si>
  <si>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</si>
  <si>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</si>
  <si>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</si>
  <si>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</si>
  <si>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</si>
  <si>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</si>
  <si>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</si>
  <si>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</si>
  <si>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</si>
  <si>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</si>
  <si>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</si>
  <si>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</si>
  <si>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</si>
  <si>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</si>
  <si>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</si>
  <si>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</si>
  <si>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</si>
  <si>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</si>
  <si>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</si>
  <si>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</si>
  <si>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</si>
  <si>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</si>
  <si>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</si>
  <si>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</si>
  <si>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</si>
  <si>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</si>
  <si>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</si>
  <si>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</si>
  <si>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</si>
  <si>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</si>
  <si>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</si>
  <si>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</si>
  <si>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</si>
  <si>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</si>
  <si>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</si>
  <si>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</si>
  <si>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</si>
  <si>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</si>
  <si>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</si>
  <si>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</si>
  <si>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</si>
  <si>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</si>
  <si>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</si>
  <si>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</si>
  <si>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</si>
  <si>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</si>
  <si>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</si>
  <si>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</si>
  <si>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</si>
  <si>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</si>
  <si>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</si>
  <si>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</si>
  <si>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</si>
  <si>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</si>
  <si>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</si>
  <si>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</si>
  <si>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</si>
  <si>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</si>
  <si>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</si>
  <si>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</si>
  <si>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</si>
  <si>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</si>
  <si>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</si>
  <si>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</si>
  <si>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</si>
  <si>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</si>
  <si>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</si>
  <si>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</si>
  <si>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</si>
  <si>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</si>
  <si>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</si>
  <si>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</si>
  <si>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</si>
  <si>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</si>
  <si>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</si>
  <si>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</si>
  <si>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</si>
  <si>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</si>
  <si>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</si>
  <si>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</si>
  <si>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</si>
  <si>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</si>
  <si>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</si>
  <si>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</si>
  <si>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</si>
  <si>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</si>
  <si>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на 1 ноября 2018</t>
  </si>
  <si>
    <t>01.11.2018</t>
  </si>
  <si>
    <t>951 0501 04 3 00 20230 244</t>
  </si>
  <si>
    <t>951 0501 04 3 00 20230 240</t>
  </si>
  <si>
    <t>951 0501 04 3 00 20230 200</t>
  </si>
  <si>
    <t>951 0501 04 3 00 20230 000</t>
  </si>
  <si>
    <t>Расходы за счет средств резервного фонда Правительства Ростовской области на ликвидацию жилищного фонда, признанного аварийным и подлежащим сносу в рамках подпрограммы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</si>
  <si>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ликвидацию жилищного фонда, признанного аварийным и подлежа-щим сносу, включая разработку проектно-сметной документации и проведение досто-верности сметных нормативов в рамках подпрограммы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</si>
  <si>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12  ноября  2018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</si>
</sst>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</numFmts>
  <fonts count="5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72" fontId="3" fillId="0" borderId="14" xfId="6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59"/>
  <sheetViews>
    <sheetView view="pageBreakPreview" zoomScale="90" zoomScaleSheetLayoutView="90" zoomScalePageLayoutView="0" workbookViewId="0" topLeftCell="A1">
      <selection activeCell="F45" sqref="F45"/>
    </sheetView>
  </sheetViews>
  <sheetFormatPr defaultColWidth="8.875" defaultRowHeight="12.75"/>
  <cols>
    <col min="1" max="1" width="37.75390625" style="1" customWidth="1"/>
    <col min="2" max="2" width="4.1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3.00390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2"/>
      <c r="D1" s="52"/>
      <c r="E1" s="52"/>
      <c r="F1" s="52"/>
    </row>
    <row r="2" spans="3:6" ht="13.5" customHeight="1">
      <c r="C2" s="52" t="s">
        <v>0</v>
      </c>
      <c r="D2" s="52"/>
      <c r="E2" s="52"/>
      <c r="F2" s="52"/>
    </row>
    <row r="3" ht="15.75">
      <c r="E3" s="3"/>
    </row>
    <row r="4" spans="1:6" ht="15.75" customHeight="1">
      <c r="A4" s="53" t="s">
        <v>1</v>
      </c>
      <c r="B4" s="53"/>
      <c r="C4" s="53"/>
      <c r="D4" s="53"/>
      <c r="E4" s="53"/>
      <c r="F4" s="4" t="s">
        <v>2</v>
      </c>
    </row>
    <row r="5" spans="1:6" ht="15.75">
      <c r="A5" s="5"/>
      <c r="B5" s="54" t="s">
        <v>471</v>
      </c>
      <c r="C5" s="54"/>
      <c r="D5" s="55" t="s">
        <v>3</v>
      </c>
      <c r="E5" s="55"/>
      <c r="F5" s="6" t="s">
        <v>4</v>
      </c>
    </row>
    <row r="6" spans="2:6" ht="15.75">
      <c r="B6" s="7"/>
      <c r="C6" s="7"/>
      <c r="E6" s="2" t="s">
        <v>5</v>
      </c>
      <c r="F6" s="8" t="s">
        <v>472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56" t="s">
        <v>10</v>
      </c>
      <c r="C8" s="56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11" t="s">
        <v>16</v>
      </c>
      <c r="F10" s="9"/>
    </row>
    <row r="11" spans="1:6" ht="15.75">
      <c r="A11" s="1" t="s">
        <v>17</v>
      </c>
      <c r="B11" s="2" t="s">
        <v>18</v>
      </c>
      <c r="F11" s="12">
        <v>383</v>
      </c>
    </row>
    <row r="12" spans="1:6" ht="19.5" customHeight="1">
      <c r="A12" s="51" t="s">
        <v>19</v>
      </c>
      <c r="B12" s="51"/>
      <c r="C12" s="51"/>
      <c r="D12" s="51"/>
      <c r="E12" s="51"/>
      <c r="F12" s="51"/>
    </row>
    <row r="13" spans="1:6" ht="48.75" customHeight="1">
      <c r="A13" s="13" t="s">
        <v>20</v>
      </c>
      <c r="B13" s="13" t="s">
        <v>21</v>
      </c>
      <c r="C13" s="13" t="s">
        <v>22</v>
      </c>
      <c r="D13" s="14" t="s">
        <v>23</v>
      </c>
      <c r="E13" s="13" t="s">
        <v>24</v>
      </c>
      <c r="F13" s="14" t="s">
        <v>25</v>
      </c>
    </row>
    <row r="14" spans="1:6" s="16" customFormat="1" ht="15.75">
      <c r="A14" s="15">
        <v>1</v>
      </c>
      <c r="B14" s="15">
        <v>2</v>
      </c>
      <c r="C14" s="15">
        <v>3</v>
      </c>
      <c r="D14" s="15" t="s">
        <v>26</v>
      </c>
      <c r="E14" s="15" t="s">
        <v>27</v>
      </c>
      <c r="F14" s="15" t="s">
        <v>28</v>
      </c>
    </row>
    <row r="15" spans="1:8" ht="31.5">
      <c r="A15" s="17" t="s">
        <v>29</v>
      </c>
      <c r="B15" s="18" t="s">
        <v>30</v>
      </c>
      <c r="C15" s="19" t="s">
        <v>31</v>
      </c>
      <c r="D15" s="20">
        <f>D16+D45</f>
        <v>10674900</v>
      </c>
      <c r="E15" s="20">
        <f>E16+E45</f>
        <v>7473842.67</v>
      </c>
      <c r="F15" s="20">
        <f>D15-E15</f>
        <v>3201057.33</v>
      </c>
      <c r="G15" s="21"/>
      <c r="H15" s="22"/>
    </row>
    <row r="16" spans="1:9" ht="15.75" customHeight="1">
      <c r="A16" s="17" t="s">
        <v>32</v>
      </c>
      <c r="B16" s="18" t="s">
        <v>30</v>
      </c>
      <c r="C16" s="23" t="s">
        <v>33</v>
      </c>
      <c r="D16" s="20">
        <f>D17+D21+D24+D32+D35+D39</f>
        <v>3914000</v>
      </c>
      <c r="E16" s="20">
        <f>E17+E21+E24+E32+E39+E35+E44</f>
        <v>1998264.63</v>
      </c>
      <c r="F16" s="20">
        <f>D16-E16</f>
        <v>1915735.37</v>
      </c>
      <c r="G16" s="21"/>
      <c r="H16" s="22"/>
      <c r="I16" s="21"/>
    </row>
    <row r="17" spans="1:8" ht="15" customHeight="1">
      <c r="A17" s="17" t="s">
        <v>34</v>
      </c>
      <c r="B17" s="18" t="s">
        <v>30</v>
      </c>
      <c r="C17" s="23" t="s">
        <v>35</v>
      </c>
      <c r="D17" s="20">
        <f>D18</f>
        <v>647200</v>
      </c>
      <c r="E17" s="20">
        <f>E18</f>
        <v>519424.37999999995</v>
      </c>
      <c r="F17" s="20">
        <f>D17-E17</f>
        <v>127775.62000000005</v>
      </c>
      <c r="H17" s="22"/>
    </row>
    <row r="18" spans="1:8" ht="16.5" customHeight="1">
      <c r="A18" s="17" t="s">
        <v>36</v>
      </c>
      <c r="B18" s="18" t="s">
        <v>30</v>
      </c>
      <c r="C18" s="23" t="s">
        <v>37</v>
      </c>
      <c r="D18" s="20">
        <f>D19</f>
        <v>647200</v>
      </c>
      <c r="E18" s="20">
        <f>E19+E20</f>
        <v>519424.37999999995</v>
      </c>
      <c r="F18" s="20">
        <f>D18-E18</f>
        <v>127775.62000000005</v>
      </c>
      <c r="H18" s="22"/>
    </row>
    <row r="19" spans="1:8" ht="123.75" customHeight="1">
      <c r="A19" s="17" t="s">
        <v>38</v>
      </c>
      <c r="B19" s="18" t="s">
        <v>30</v>
      </c>
      <c r="C19" s="23" t="s">
        <v>39</v>
      </c>
      <c r="D19" s="20">
        <v>647200</v>
      </c>
      <c r="E19" s="20">
        <v>519059.22</v>
      </c>
      <c r="F19" s="20">
        <f>D19-E19</f>
        <v>128140.78000000003</v>
      </c>
      <c r="H19" s="22"/>
    </row>
    <row r="20" spans="1:8" ht="80.25" customHeight="1">
      <c r="A20" s="17" t="s">
        <v>40</v>
      </c>
      <c r="B20" s="18" t="s">
        <v>30</v>
      </c>
      <c r="C20" s="23" t="s">
        <v>41</v>
      </c>
      <c r="D20" s="24" t="s">
        <v>42</v>
      </c>
      <c r="E20" s="20">
        <v>365.16</v>
      </c>
      <c r="F20" s="24" t="s">
        <v>42</v>
      </c>
      <c r="H20" s="22"/>
    </row>
    <row r="21" spans="1:8" ht="15.75" customHeight="1">
      <c r="A21" s="17" t="s">
        <v>43</v>
      </c>
      <c r="B21" s="18" t="s">
        <v>30</v>
      </c>
      <c r="C21" s="23" t="s">
        <v>44</v>
      </c>
      <c r="D21" s="20">
        <f>D22</f>
        <v>140100</v>
      </c>
      <c r="E21" s="20">
        <f>E22</f>
        <v>140120.58</v>
      </c>
      <c r="F21" s="20">
        <f>D21-E21</f>
        <v>-20.579999999987194</v>
      </c>
      <c r="H21" s="22"/>
    </row>
    <row r="22" spans="1:8" ht="20.25" customHeight="1">
      <c r="A22" s="17" t="s">
        <v>45</v>
      </c>
      <c r="B22" s="18" t="s">
        <v>30</v>
      </c>
      <c r="C22" s="23" t="s">
        <v>46</v>
      </c>
      <c r="D22" s="20">
        <f>D23</f>
        <v>140100</v>
      </c>
      <c r="E22" s="20">
        <f>E23</f>
        <v>140120.58</v>
      </c>
      <c r="F22" s="20">
        <f>D22-E22</f>
        <v>-20.579999999987194</v>
      </c>
      <c r="H22" s="22"/>
    </row>
    <row r="23" spans="1:8" ht="18.75" customHeight="1">
      <c r="A23" s="17" t="s">
        <v>45</v>
      </c>
      <c r="B23" s="18" t="s">
        <v>30</v>
      </c>
      <c r="C23" s="23" t="s">
        <v>47</v>
      </c>
      <c r="D23" s="20">
        <v>140100</v>
      </c>
      <c r="E23" s="20">
        <v>140120.58</v>
      </c>
      <c r="F23" s="20">
        <f>D23-E23</f>
        <v>-20.579999999987194</v>
      </c>
      <c r="H23" s="22"/>
    </row>
    <row r="24" spans="1:8" ht="14.25" customHeight="1">
      <c r="A24" s="17" t="s">
        <v>48</v>
      </c>
      <c r="B24" s="18" t="s">
        <v>30</v>
      </c>
      <c r="C24" s="23" t="s">
        <v>49</v>
      </c>
      <c r="D24" s="20">
        <f>D25+D27</f>
        <v>2858100</v>
      </c>
      <c r="E24" s="20">
        <f>E25+E27</f>
        <v>1101600.3199999998</v>
      </c>
      <c r="F24" s="20">
        <f>D24-E24</f>
        <v>1756499.6800000002</v>
      </c>
      <c r="H24" s="22"/>
    </row>
    <row r="25" spans="1:8" ht="16.5" customHeight="1">
      <c r="A25" s="17" t="s">
        <v>50</v>
      </c>
      <c r="B25" s="18" t="s">
        <v>30</v>
      </c>
      <c r="C25" s="23" t="s">
        <v>51</v>
      </c>
      <c r="D25" s="20">
        <f>D26</f>
        <v>397900</v>
      </c>
      <c r="E25" s="20">
        <f>E26</f>
        <v>36287.94</v>
      </c>
      <c r="F25" s="20">
        <f>F26</f>
        <v>361612.06</v>
      </c>
      <c r="H25" s="22"/>
    </row>
    <row r="26" spans="1:8" ht="75.75" customHeight="1">
      <c r="A26" s="17" t="s">
        <v>52</v>
      </c>
      <c r="B26" s="18" t="s">
        <v>30</v>
      </c>
      <c r="C26" s="23" t="s">
        <v>53</v>
      </c>
      <c r="D26" s="20">
        <v>397900</v>
      </c>
      <c r="E26" s="20">
        <v>36287.94</v>
      </c>
      <c r="F26" s="20">
        <f>D26-E26</f>
        <v>361612.06</v>
      </c>
      <c r="H26" s="22"/>
    </row>
    <row r="27" spans="1:8" ht="15" customHeight="1">
      <c r="A27" s="18" t="s">
        <v>54</v>
      </c>
      <c r="B27" s="18" t="s">
        <v>30</v>
      </c>
      <c r="C27" s="23" t="s">
        <v>55</v>
      </c>
      <c r="D27" s="20">
        <f>D28+D30</f>
        <v>2460200</v>
      </c>
      <c r="E27" s="20">
        <f>E28+E30</f>
        <v>1065312.38</v>
      </c>
      <c r="F27" s="20">
        <f>D27-E27</f>
        <v>1394887.62</v>
      </c>
      <c r="H27" s="22"/>
    </row>
    <row r="28" spans="1:8" ht="15" customHeight="1">
      <c r="A28" s="18" t="s">
        <v>56</v>
      </c>
      <c r="B28" s="18" t="s">
        <v>30</v>
      </c>
      <c r="C28" s="23" t="s">
        <v>57</v>
      </c>
      <c r="D28" s="20">
        <f>D29</f>
        <v>593000</v>
      </c>
      <c r="E28" s="20">
        <f>E29</f>
        <v>594677.6</v>
      </c>
      <c r="F28" s="20">
        <f>F29</f>
        <v>-1677.5999999999767</v>
      </c>
      <c r="H28" s="22"/>
    </row>
    <row r="29" spans="1:8" ht="60.75" customHeight="1">
      <c r="A29" s="17" t="s">
        <v>58</v>
      </c>
      <c r="B29" s="18" t="s">
        <v>30</v>
      </c>
      <c r="C29" s="23" t="s">
        <v>59</v>
      </c>
      <c r="D29" s="20">
        <v>593000</v>
      </c>
      <c r="E29" s="20">
        <v>594677.6</v>
      </c>
      <c r="F29" s="20">
        <f>D29-E29</f>
        <v>-1677.5999999999767</v>
      </c>
      <c r="H29" s="22"/>
    </row>
    <row r="30" spans="1:8" ht="15.75" customHeight="1">
      <c r="A30" s="17" t="s">
        <v>60</v>
      </c>
      <c r="B30" s="18" t="s">
        <v>30</v>
      </c>
      <c r="C30" s="23" t="s">
        <v>61</v>
      </c>
      <c r="D30" s="20">
        <f>D31</f>
        <v>1867200</v>
      </c>
      <c r="E30" s="20">
        <f>E31</f>
        <v>470634.78</v>
      </c>
      <c r="F30" s="20">
        <f>F31</f>
        <v>1396565.22</v>
      </c>
      <c r="H30" s="22"/>
    </row>
    <row r="31" spans="1:8" ht="62.25" customHeight="1">
      <c r="A31" s="17" t="s">
        <v>62</v>
      </c>
      <c r="B31" s="18" t="s">
        <v>30</v>
      </c>
      <c r="C31" s="23" t="s">
        <v>63</v>
      </c>
      <c r="D31" s="20">
        <v>1867200</v>
      </c>
      <c r="E31" s="20">
        <v>470634.78</v>
      </c>
      <c r="F31" s="20">
        <f>D31-E31</f>
        <v>1396565.22</v>
      </c>
      <c r="H31" s="22"/>
    </row>
    <row r="32" spans="1:8" ht="15.75" customHeight="1">
      <c r="A32" s="17" t="s">
        <v>64</v>
      </c>
      <c r="B32" s="18" t="s">
        <v>30</v>
      </c>
      <c r="C32" s="23" t="s">
        <v>65</v>
      </c>
      <c r="D32" s="20">
        <f aca="true" t="shared" si="0" ref="D32:F33">D33</f>
        <v>2500</v>
      </c>
      <c r="E32" s="20">
        <f t="shared" si="0"/>
        <v>1500</v>
      </c>
      <c r="F32" s="20">
        <f t="shared" si="0"/>
        <v>1000</v>
      </c>
      <c r="H32" s="22"/>
    </row>
    <row r="33" spans="1:8" ht="77.25" customHeight="1">
      <c r="A33" s="17" t="s">
        <v>66</v>
      </c>
      <c r="B33" s="18" t="s">
        <v>30</v>
      </c>
      <c r="C33" s="23" t="s">
        <v>67</v>
      </c>
      <c r="D33" s="20">
        <f t="shared" si="0"/>
        <v>2500</v>
      </c>
      <c r="E33" s="20">
        <f t="shared" si="0"/>
        <v>1500</v>
      </c>
      <c r="F33" s="20">
        <f t="shared" si="0"/>
        <v>1000</v>
      </c>
      <c r="H33" s="22"/>
    </row>
    <row r="34" spans="1:8" ht="109.5" customHeight="1">
      <c r="A34" s="17" t="s">
        <v>68</v>
      </c>
      <c r="B34" s="18" t="s">
        <v>30</v>
      </c>
      <c r="C34" s="23" t="s">
        <v>69</v>
      </c>
      <c r="D34" s="20">
        <v>2500</v>
      </c>
      <c r="E34" s="20">
        <v>1500</v>
      </c>
      <c r="F34" s="20">
        <f>D34-E34</f>
        <v>1000</v>
      </c>
      <c r="H34" s="22"/>
    </row>
    <row r="35" spans="1:8" ht="79.5" customHeight="1">
      <c r="A35" s="17" t="s">
        <v>70</v>
      </c>
      <c r="B35" s="18" t="s">
        <v>30</v>
      </c>
      <c r="C35" s="23" t="s">
        <v>71</v>
      </c>
      <c r="D35" s="20">
        <f aca="true" t="shared" si="1" ref="D35:E37">D36</f>
        <v>214900</v>
      </c>
      <c r="E35" s="20">
        <f t="shared" si="1"/>
        <v>184119.35</v>
      </c>
      <c r="F35" s="20">
        <f>D35-E35</f>
        <v>30780.649999999994</v>
      </c>
      <c r="H35" s="22"/>
    </row>
    <row r="36" spans="1:8" ht="139.5" customHeight="1">
      <c r="A36" s="17" t="s">
        <v>72</v>
      </c>
      <c r="B36" s="18" t="s">
        <v>30</v>
      </c>
      <c r="C36" s="23" t="s">
        <v>73</v>
      </c>
      <c r="D36" s="20">
        <f t="shared" si="1"/>
        <v>214900</v>
      </c>
      <c r="E36" s="20">
        <f t="shared" si="1"/>
        <v>184119.35</v>
      </c>
      <c r="F36" s="20">
        <f>F37</f>
        <v>30780.649999999994</v>
      </c>
      <c r="H36" s="22"/>
    </row>
    <row r="37" spans="1:8" ht="64.5" customHeight="1">
      <c r="A37" s="17" t="s">
        <v>74</v>
      </c>
      <c r="B37" s="18" t="s">
        <v>30</v>
      </c>
      <c r="C37" s="23" t="s">
        <v>75</v>
      </c>
      <c r="D37" s="20">
        <f t="shared" si="1"/>
        <v>214900</v>
      </c>
      <c r="E37" s="20">
        <f t="shared" si="1"/>
        <v>184119.35</v>
      </c>
      <c r="F37" s="20">
        <f>F38</f>
        <v>30780.649999999994</v>
      </c>
      <c r="H37" s="22"/>
    </row>
    <row r="38" spans="1:8" ht="61.5" customHeight="1">
      <c r="A38" s="17" t="s">
        <v>76</v>
      </c>
      <c r="B38" s="18" t="s">
        <v>30</v>
      </c>
      <c r="C38" s="23" t="s">
        <v>77</v>
      </c>
      <c r="D38" s="20">
        <v>214900</v>
      </c>
      <c r="E38" s="20">
        <v>184119.35</v>
      </c>
      <c r="F38" s="20">
        <f>D38-E38</f>
        <v>30780.649999999994</v>
      </c>
      <c r="H38" s="22"/>
    </row>
    <row r="39" spans="1:8" ht="33" customHeight="1">
      <c r="A39" s="17" t="s">
        <v>78</v>
      </c>
      <c r="B39" s="18" t="s">
        <v>30</v>
      </c>
      <c r="C39" s="23" t="s">
        <v>79</v>
      </c>
      <c r="D39" s="20">
        <f>D40</f>
        <v>51200</v>
      </c>
      <c r="E39" s="20">
        <f>E40</f>
        <v>51500</v>
      </c>
      <c r="F39" s="20">
        <f>F40</f>
        <v>-300</v>
      </c>
      <c r="H39" s="22"/>
    </row>
    <row r="40" spans="1:8" ht="70.5" customHeight="1">
      <c r="A40" s="17" t="s">
        <v>80</v>
      </c>
      <c r="B40" s="18" t="s">
        <v>30</v>
      </c>
      <c r="C40" s="23" t="s">
        <v>81</v>
      </c>
      <c r="D40" s="20">
        <f>D41</f>
        <v>51200</v>
      </c>
      <c r="E40" s="20">
        <f>E41</f>
        <v>51500</v>
      </c>
      <c r="F40" s="20">
        <f>F41</f>
        <v>-300</v>
      </c>
      <c r="H40" s="22"/>
    </row>
    <row r="41" spans="1:8" ht="84" customHeight="1">
      <c r="A41" s="17" t="s">
        <v>82</v>
      </c>
      <c r="B41" s="18" t="s">
        <v>30</v>
      </c>
      <c r="C41" s="23" t="s">
        <v>83</v>
      </c>
      <c r="D41" s="20">
        <v>51200</v>
      </c>
      <c r="E41" s="20">
        <v>51500</v>
      </c>
      <c r="F41" s="20">
        <f>D41-E41</f>
        <v>-300</v>
      </c>
      <c r="H41" s="22"/>
    </row>
    <row r="42" spans="1:8" ht="1.5" customHeight="1" hidden="1">
      <c r="A42" s="17" t="s">
        <v>84</v>
      </c>
      <c r="B42" s="18" t="s">
        <v>30</v>
      </c>
      <c r="C42" s="23" t="s">
        <v>85</v>
      </c>
      <c r="D42" s="24" t="s">
        <v>42</v>
      </c>
      <c r="E42" s="25">
        <f>E43</f>
        <v>0</v>
      </c>
      <c r="F42" s="25">
        <f>F43</f>
        <v>0</v>
      </c>
      <c r="H42" s="22"/>
    </row>
    <row r="43" spans="1:8" ht="1.5" customHeight="1" hidden="1">
      <c r="A43" s="17" t="s">
        <v>86</v>
      </c>
      <c r="B43" s="18" t="s">
        <v>30</v>
      </c>
      <c r="C43" s="23" t="s">
        <v>87</v>
      </c>
      <c r="D43" s="24" t="s">
        <v>42</v>
      </c>
      <c r="E43" s="25">
        <f>E44</f>
        <v>0</v>
      </c>
      <c r="F43" s="25">
        <f>F44</f>
        <v>0</v>
      </c>
      <c r="H43" s="22"/>
    </row>
    <row r="44" spans="1:8" ht="0.75" customHeight="1" hidden="1">
      <c r="A44" s="17" t="s">
        <v>88</v>
      </c>
      <c r="B44" s="18" t="s">
        <v>30</v>
      </c>
      <c r="C44" s="23" t="s">
        <v>89</v>
      </c>
      <c r="D44" s="24" t="s">
        <v>42</v>
      </c>
      <c r="E44" s="25">
        <v>0</v>
      </c>
      <c r="F44" s="25">
        <v>0</v>
      </c>
      <c r="H44" s="22"/>
    </row>
    <row r="45" spans="1:8" ht="16.5" customHeight="1">
      <c r="A45" s="17" t="s">
        <v>90</v>
      </c>
      <c r="B45" s="18" t="s">
        <v>30</v>
      </c>
      <c r="C45" s="23" t="s">
        <v>91</v>
      </c>
      <c r="D45" s="20">
        <f>D46</f>
        <v>6760900</v>
      </c>
      <c r="E45" s="20">
        <f>E46</f>
        <v>5475578.04</v>
      </c>
      <c r="F45" s="24">
        <f>D45-E45</f>
        <v>1285321.96</v>
      </c>
      <c r="H45" s="22"/>
    </row>
    <row r="46" spans="1:8" ht="63" customHeight="1">
      <c r="A46" s="17" t="s">
        <v>92</v>
      </c>
      <c r="B46" s="18" t="s">
        <v>30</v>
      </c>
      <c r="C46" s="23" t="s">
        <v>93</v>
      </c>
      <c r="D46" s="20">
        <f>D47+D50+D55</f>
        <v>6760900</v>
      </c>
      <c r="E46" s="20">
        <f>E47+E50+E55</f>
        <v>5475578.04</v>
      </c>
      <c r="F46" s="20">
        <f>D46-E46</f>
        <v>1285321.96</v>
      </c>
      <c r="H46" s="22"/>
    </row>
    <row r="47" spans="1:8" ht="39.75" customHeight="1">
      <c r="A47" s="18" t="s">
        <v>94</v>
      </c>
      <c r="B47" s="18" t="s">
        <v>30</v>
      </c>
      <c r="C47" s="23" t="s">
        <v>95</v>
      </c>
      <c r="D47" s="20">
        <f aca="true" t="shared" si="2" ref="D47:F48">D48</f>
        <v>3928100</v>
      </c>
      <c r="E47" s="20">
        <f t="shared" si="2"/>
        <v>3654700</v>
      </c>
      <c r="F47" s="20">
        <f t="shared" si="2"/>
        <v>273400</v>
      </c>
      <c r="H47" s="22"/>
    </row>
    <row r="48" spans="1:8" ht="34.5" customHeight="1">
      <c r="A48" s="18" t="s">
        <v>96</v>
      </c>
      <c r="B48" s="18" t="s">
        <v>30</v>
      </c>
      <c r="C48" s="23" t="s">
        <v>97</v>
      </c>
      <c r="D48" s="20">
        <f t="shared" si="2"/>
        <v>3928100</v>
      </c>
      <c r="E48" s="20">
        <f t="shared" si="2"/>
        <v>3654700</v>
      </c>
      <c r="F48" s="20">
        <f t="shared" si="2"/>
        <v>273400</v>
      </c>
      <c r="H48" s="22"/>
    </row>
    <row r="49" spans="1:8" ht="46.5" customHeight="1">
      <c r="A49" s="17" t="s">
        <v>98</v>
      </c>
      <c r="B49" s="18" t="s">
        <v>30</v>
      </c>
      <c r="C49" s="23" t="s">
        <v>99</v>
      </c>
      <c r="D49" s="20">
        <v>3928100</v>
      </c>
      <c r="E49" s="20">
        <v>3654700</v>
      </c>
      <c r="F49" s="20">
        <f>D49-E49</f>
        <v>273400</v>
      </c>
      <c r="H49" s="22"/>
    </row>
    <row r="50" spans="1:8" ht="30.75" customHeight="1">
      <c r="A50" s="17" t="s">
        <v>100</v>
      </c>
      <c r="B50" s="18" t="s">
        <v>30</v>
      </c>
      <c r="C50" s="23" t="s">
        <v>101</v>
      </c>
      <c r="D50" s="20">
        <f>D53+D51</f>
        <v>192900</v>
      </c>
      <c r="E50" s="20">
        <f>E51+E53</f>
        <v>192900</v>
      </c>
      <c r="F50" s="20">
        <f>D50-E50</f>
        <v>0</v>
      </c>
      <c r="H50" s="22"/>
    </row>
    <row r="51" spans="1:8" ht="51" customHeight="1">
      <c r="A51" s="17" t="s">
        <v>102</v>
      </c>
      <c r="B51" s="18" t="s">
        <v>30</v>
      </c>
      <c r="C51" s="23" t="s">
        <v>103</v>
      </c>
      <c r="D51" s="20">
        <f>D52</f>
        <v>200</v>
      </c>
      <c r="E51" s="20">
        <f>E52</f>
        <v>200</v>
      </c>
      <c r="F51" s="24" t="str">
        <f>F52</f>
        <v>-</v>
      </c>
      <c r="H51" s="22"/>
    </row>
    <row r="52" spans="1:8" ht="66" customHeight="1">
      <c r="A52" s="17" t="s">
        <v>104</v>
      </c>
      <c r="B52" s="18" t="s">
        <v>30</v>
      </c>
      <c r="C52" s="23" t="s">
        <v>105</v>
      </c>
      <c r="D52" s="20">
        <v>200</v>
      </c>
      <c r="E52" s="20">
        <v>200</v>
      </c>
      <c r="F52" s="24" t="s">
        <v>42</v>
      </c>
      <c r="H52" s="22"/>
    </row>
    <row r="53" spans="1:8" ht="61.5" customHeight="1">
      <c r="A53" s="17" t="s">
        <v>106</v>
      </c>
      <c r="B53" s="18" t="s">
        <v>30</v>
      </c>
      <c r="C53" s="23" t="s">
        <v>107</v>
      </c>
      <c r="D53" s="20">
        <f>D54</f>
        <v>192700</v>
      </c>
      <c r="E53" s="20">
        <f>E54</f>
        <v>192700</v>
      </c>
      <c r="F53" s="24" t="s">
        <v>42</v>
      </c>
      <c r="H53" s="22"/>
    </row>
    <row r="54" spans="1:8" ht="63.75" customHeight="1">
      <c r="A54" s="17" t="s">
        <v>108</v>
      </c>
      <c r="B54" s="18" t="s">
        <v>30</v>
      </c>
      <c r="C54" s="23" t="s">
        <v>109</v>
      </c>
      <c r="D54" s="20">
        <v>192700</v>
      </c>
      <c r="E54" s="20">
        <v>192700</v>
      </c>
      <c r="F54" s="24" t="s">
        <v>42</v>
      </c>
      <c r="H54" s="22"/>
    </row>
    <row r="55" spans="1:8" ht="15.75" customHeight="1">
      <c r="A55" s="17" t="s">
        <v>110</v>
      </c>
      <c r="B55" s="18" t="s">
        <v>30</v>
      </c>
      <c r="C55" s="23" t="s">
        <v>111</v>
      </c>
      <c r="D55" s="20">
        <f>D56+D58</f>
        <v>2639900</v>
      </c>
      <c r="E55" s="20">
        <f>E56+E58</f>
        <v>1627978.04</v>
      </c>
      <c r="F55" s="20">
        <f>D55-E55</f>
        <v>1011921.96</v>
      </c>
      <c r="H55" s="22"/>
    </row>
    <row r="56" spans="1:8" ht="108" customHeight="1">
      <c r="A56" s="17" t="s">
        <v>112</v>
      </c>
      <c r="B56" s="18" t="s">
        <v>30</v>
      </c>
      <c r="C56" s="23" t="s">
        <v>113</v>
      </c>
      <c r="D56" s="20">
        <f>D57</f>
        <v>917900</v>
      </c>
      <c r="E56" s="20">
        <f>E57</f>
        <v>600437.86</v>
      </c>
      <c r="F56" s="20">
        <f>D56-E56</f>
        <v>317462.14</v>
      </c>
      <c r="H56" s="22"/>
    </row>
    <row r="57" spans="1:8" ht="107.25" customHeight="1">
      <c r="A57" s="17" t="s">
        <v>114</v>
      </c>
      <c r="B57" s="18" t="s">
        <v>30</v>
      </c>
      <c r="C57" s="23" t="s">
        <v>115</v>
      </c>
      <c r="D57" s="20">
        <v>917900</v>
      </c>
      <c r="E57" s="20">
        <v>600437.86</v>
      </c>
      <c r="F57" s="20">
        <f>D57-E57</f>
        <v>317462.14</v>
      </c>
      <c r="H57" s="22"/>
    </row>
    <row r="58" spans="1:8" ht="34.5" customHeight="1">
      <c r="A58" s="18" t="s">
        <v>116</v>
      </c>
      <c r="B58" s="18" t="s">
        <v>30</v>
      </c>
      <c r="C58" s="23" t="s">
        <v>117</v>
      </c>
      <c r="D58" s="20">
        <f>D59</f>
        <v>1722000</v>
      </c>
      <c r="E58" s="20">
        <f>E59</f>
        <v>1027540.18</v>
      </c>
      <c r="F58" s="20">
        <f>F59</f>
        <v>694459.82</v>
      </c>
      <c r="H58" s="22"/>
    </row>
    <row r="59" spans="1:6" ht="53.25" customHeight="1">
      <c r="A59" s="18" t="s">
        <v>118</v>
      </c>
      <c r="B59" s="18" t="s">
        <v>30</v>
      </c>
      <c r="C59" s="23" t="s">
        <v>119</v>
      </c>
      <c r="D59" s="20">
        <v>1722000</v>
      </c>
      <c r="E59" s="20">
        <v>1027540.18</v>
      </c>
      <c r="F59" s="20">
        <f>D59-E59</f>
        <v>694459.82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G201"/>
  <sheetViews>
    <sheetView view="pageBreakPreview" zoomScale="70" zoomScaleSheetLayoutView="70" zoomScalePageLayoutView="0" workbookViewId="0" topLeftCell="A1">
      <selection activeCell="E201" sqref="E201"/>
    </sheetView>
  </sheetViews>
  <sheetFormatPr defaultColWidth="9.00390625" defaultRowHeight="12.75"/>
  <cols>
    <col min="1" max="1" width="43.75390625" style="5" customWidth="1"/>
    <col min="2" max="2" width="4.25390625" style="26" customWidth="1"/>
    <col min="3" max="3" width="28.75390625" style="26" customWidth="1"/>
    <col min="4" max="4" width="18.00390625" style="26" customWidth="1"/>
    <col min="5" max="5" width="15.25390625" style="26" customWidth="1"/>
    <col min="6" max="6" width="15.375" style="26" customWidth="1"/>
    <col min="7" max="7" width="11.125" style="26" customWidth="1"/>
    <col min="8" max="8" width="9.875" style="26" customWidth="1"/>
    <col min="9" max="16384" width="9.125" style="26" customWidth="1"/>
  </cols>
  <sheetData>
    <row r="1" spans="1:6" ht="18" customHeight="1">
      <c r="A1" s="57" t="s">
        <v>120</v>
      </c>
      <c r="B1" s="57"/>
      <c r="C1" s="57"/>
      <c r="D1" s="57"/>
      <c r="E1" s="57"/>
      <c r="F1" s="57"/>
    </row>
    <row r="2" spans="1:6" ht="47.25" customHeight="1">
      <c r="A2" s="27" t="s">
        <v>121</v>
      </c>
      <c r="B2" s="27" t="s">
        <v>122</v>
      </c>
      <c r="C2" s="27" t="s">
        <v>123</v>
      </c>
      <c r="D2" s="27" t="s">
        <v>124</v>
      </c>
      <c r="E2" s="27" t="s">
        <v>125</v>
      </c>
      <c r="F2" s="27" t="s">
        <v>126</v>
      </c>
    </row>
    <row r="3" spans="1:6" ht="1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</row>
    <row r="4" spans="1:6" ht="22.5" customHeight="1">
      <c r="A4" s="18" t="s">
        <v>127</v>
      </c>
      <c r="B4" s="19" t="s">
        <v>128</v>
      </c>
      <c r="C4" s="19" t="s">
        <v>31</v>
      </c>
      <c r="D4" s="20">
        <f>D5</f>
        <v>10177500</v>
      </c>
      <c r="E4" s="28">
        <f>E5</f>
        <v>7402421.870000001</v>
      </c>
      <c r="F4" s="20">
        <f aca="true" t="shared" si="0" ref="F4:F22">D4-E4</f>
        <v>2775078.129999999</v>
      </c>
    </row>
    <row r="5" spans="1:7" ht="36" customHeight="1">
      <c r="A5" s="18" t="s">
        <v>129</v>
      </c>
      <c r="B5" s="19" t="s">
        <v>128</v>
      </c>
      <c r="C5" s="23" t="s">
        <v>130</v>
      </c>
      <c r="D5" s="20">
        <f>D6+D69+D78+D91+D116+D162+D179+D187+D195+D154</f>
        <v>10177500</v>
      </c>
      <c r="E5" s="28">
        <f>E6+E69+E78+E91+E116+E162+E179+E200+E154</f>
        <v>7402421.870000001</v>
      </c>
      <c r="F5" s="20">
        <f t="shared" si="0"/>
        <v>2775078.129999999</v>
      </c>
      <c r="G5" s="29"/>
    </row>
    <row r="6" spans="1:7" ht="21.75" customHeight="1">
      <c r="A6" s="18" t="s">
        <v>131</v>
      </c>
      <c r="B6" s="19" t="s">
        <v>128</v>
      </c>
      <c r="C6" s="23" t="s">
        <v>132</v>
      </c>
      <c r="D6" s="20">
        <f>D7+D29+D35</f>
        <v>4203700</v>
      </c>
      <c r="E6" s="28">
        <f>E7+E35</f>
        <v>3666809.6</v>
      </c>
      <c r="F6" s="20">
        <f t="shared" si="0"/>
        <v>536890.3999999999</v>
      </c>
      <c r="G6" s="29"/>
    </row>
    <row r="7" spans="1:6" ht="83.25" customHeight="1">
      <c r="A7" s="18" t="s">
        <v>133</v>
      </c>
      <c r="B7" s="19" t="s">
        <v>128</v>
      </c>
      <c r="C7" s="23" t="s">
        <v>134</v>
      </c>
      <c r="D7" s="20">
        <f>D8+D23</f>
        <v>3831100</v>
      </c>
      <c r="E7" s="20">
        <f>E8+E23</f>
        <v>3389973.42</v>
      </c>
      <c r="F7" s="20">
        <f t="shared" si="0"/>
        <v>441126.5800000001</v>
      </c>
    </row>
    <row r="8" spans="1:6" ht="69" customHeight="1">
      <c r="A8" s="18" t="s">
        <v>135</v>
      </c>
      <c r="B8" s="19" t="s">
        <v>128</v>
      </c>
      <c r="C8" s="23" t="s">
        <v>136</v>
      </c>
      <c r="D8" s="20">
        <f>D9</f>
        <v>3830900</v>
      </c>
      <c r="E8" s="20">
        <f>E9</f>
        <v>3389773.42</v>
      </c>
      <c r="F8" s="20">
        <f t="shared" si="0"/>
        <v>441126.5800000001</v>
      </c>
    </row>
    <row r="9" spans="1:6" ht="101.25" customHeight="1">
      <c r="A9" s="18" t="s">
        <v>137</v>
      </c>
      <c r="B9" s="19" t="s">
        <v>128</v>
      </c>
      <c r="C9" s="23" t="s">
        <v>138</v>
      </c>
      <c r="D9" s="20">
        <f>D10+D16</f>
        <v>3830900</v>
      </c>
      <c r="E9" s="20">
        <f>E10+E16</f>
        <v>3389773.42</v>
      </c>
      <c r="F9" s="20">
        <f t="shared" si="0"/>
        <v>441126.5800000001</v>
      </c>
    </row>
    <row r="10" spans="1:6" ht="163.5" customHeight="1">
      <c r="A10" s="18" t="s">
        <v>139</v>
      </c>
      <c r="B10" s="19" t="s">
        <v>128</v>
      </c>
      <c r="C10" s="23" t="s">
        <v>140</v>
      </c>
      <c r="D10" s="20">
        <f>D12</f>
        <v>3257800</v>
      </c>
      <c r="E10" s="20">
        <f>E12</f>
        <v>2903463.8</v>
      </c>
      <c r="F10" s="20">
        <f t="shared" si="0"/>
        <v>354336.2000000002</v>
      </c>
    </row>
    <row r="11" spans="1:6" ht="102.75" customHeight="1">
      <c r="A11" s="18" t="s">
        <v>141</v>
      </c>
      <c r="B11" s="19" t="s">
        <v>128</v>
      </c>
      <c r="C11" s="23" t="s">
        <v>142</v>
      </c>
      <c r="D11" s="20">
        <f>D12</f>
        <v>3257800</v>
      </c>
      <c r="E11" s="20">
        <f>E12</f>
        <v>2903463.8</v>
      </c>
      <c r="F11" s="20">
        <f t="shared" si="0"/>
        <v>354336.2000000002</v>
      </c>
    </row>
    <row r="12" spans="1:6" ht="35.25" customHeight="1">
      <c r="A12" s="18" t="s">
        <v>143</v>
      </c>
      <c r="B12" s="19" t="s">
        <v>128</v>
      </c>
      <c r="C12" s="23" t="s">
        <v>144</v>
      </c>
      <c r="D12" s="20">
        <f>D13+D14+D15</f>
        <v>3257800</v>
      </c>
      <c r="E12" s="20">
        <f>E13+E15+E14</f>
        <v>2903463.8</v>
      </c>
      <c r="F12" s="20">
        <f t="shared" si="0"/>
        <v>354336.2000000002</v>
      </c>
    </row>
    <row r="13" spans="1:6" ht="35.25" customHeight="1">
      <c r="A13" s="18" t="s">
        <v>145</v>
      </c>
      <c r="B13" s="19" t="s">
        <v>128</v>
      </c>
      <c r="C13" s="23" t="s">
        <v>146</v>
      </c>
      <c r="D13" s="20">
        <v>2314400</v>
      </c>
      <c r="E13" s="20">
        <v>2131156.28</v>
      </c>
      <c r="F13" s="20">
        <f t="shared" si="0"/>
        <v>183243.7200000002</v>
      </c>
    </row>
    <row r="14" spans="1:6" ht="53.25" customHeight="1">
      <c r="A14" s="18" t="s">
        <v>147</v>
      </c>
      <c r="B14" s="19" t="s">
        <v>128</v>
      </c>
      <c r="C14" s="23" t="s">
        <v>148</v>
      </c>
      <c r="D14" s="20">
        <v>167300</v>
      </c>
      <c r="E14" s="20">
        <v>164950.8</v>
      </c>
      <c r="F14" s="20">
        <f t="shared" si="0"/>
        <v>2349.2000000000116</v>
      </c>
    </row>
    <row r="15" spans="1:6" ht="67.5" customHeight="1">
      <c r="A15" s="18" t="s">
        <v>149</v>
      </c>
      <c r="B15" s="19" t="s">
        <v>128</v>
      </c>
      <c r="C15" s="23" t="s">
        <v>150</v>
      </c>
      <c r="D15" s="20">
        <v>776100</v>
      </c>
      <c r="E15" s="20">
        <v>607356.72</v>
      </c>
      <c r="F15" s="20">
        <f t="shared" si="0"/>
        <v>168743.28000000003</v>
      </c>
    </row>
    <row r="16" spans="1:6" ht="149.25" customHeight="1">
      <c r="A16" s="18" t="s">
        <v>151</v>
      </c>
      <c r="B16" s="19" t="s">
        <v>128</v>
      </c>
      <c r="C16" s="23" t="s">
        <v>152</v>
      </c>
      <c r="D16" s="20">
        <f>D19+D22</f>
        <v>573100</v>
      </c>
      <c r="E16" s="20">
        <f>E19+E22</f>
        <v>486309.62</v>
      </c>
      <c r="F16" s="20">
        <f t="shared" si="0"/>
        <v>86790.38</v>
      </c>
    </row>
    <row r="17" spans="1:6" ht="96" customHeight="1">
      <c r="A17" s="18" t="s">
        <v>141</v>
      </c>
      <c r="B17" s="19" t="s">
        <v>128</v>
      </c>
      <c r="C17" s="23" t="s">
        <v>153</v>
      </c>
      <c r="D17" s="20">
        <f>D18</f>
        <v>2800</v>
      </c>
      <c r="E17" s="20">
        <f>E18</f>
        <v>1646.75</v>
      </c>
      <c r="F17" s="20">
        <f t="shared" si="0"/>
        <v>1153.25</v>
      </c>
    </row>
    <row r="18" spans="1:6" ht="36" customHeight="1">
      <c r="A18" s="18" t="s">
        <v>143</v>
      </c>
      <c r="B18" s="19" t="s">
        <v>128</v>
      </c>
      <c r="C18" s="23" t="s">
        <v>154</v>
      </c>
      <c r="D18" s="20">
        <f>D19</f>
        <v>2800</v>
      </c>
      <c r="E18" s="20">
        <f>E19</f>
        <v>1646.75</v>
      </c>
      <c r="F18" s="20">
        <f t="shared" si="0"/>
        <v>1153.25</v>
      </c>
    </row>
    <row r="19" spans="1:6" ht="50.25" customHeight="1">
      <c r="A19" s="18" t="s">
        <v>147</v>
      </c>
      <c r="B19" s="19" t="s">
        <v>128</v>
      </c>
      <c r="C19" s="23" t="s">
        <v>155</v>
      </c>
      <c r="D19" s="20">
        <v>2800</v>
      </c>
      <c r="E19" s="20">
        <v>1646.75</v>
      </c>
      <c r="F19" s="20">
        <f t="shared" si="0"/>
        <v>1153.25</v>
      </c>
    </row>
    <row r="20" spans="1:6" ht="35.25" customHeight="1">
      <c r="A20" s="18" t="s">
        <v>156</v>
      </c>
      <c r="B20" s="19" t="s">
        <v>128</v>
      </c>
      <c r="C20" s="23" t="s">
        <v>157</v>
      </c>
      <c r="D20" s="20">
        <f>D21</f>
        <v>570300</v>
      </c>
      <c r="E20" s="20">
        <f>E21</f>
        <v>484662.87</v>
      </c>
      <c r="F20" s="20">
        <f t="shared" si="0"/>
        <v>85637.13</v>
      </c>
    </row>
    <row r="21" spans="1:6" ht="51.75" customHeight="1">
      <c r="A21" s="18" t="s">
        <v>158</v>
      </c>
      <c r="B21" s="19" t="s">
        <v>128</v>
      </c>
      <c r="C21" s="23" t="s">
        <v>159</v>
      </c>
      <c r="D21" s="20">
        <f>D22</f>
        <v>570300</v>
      </c>
      <c r="E21" s="20">
        <f>E22</f>
        <v>484662.87</v>
      </c>
      <c r="F21" s="20">
        <f t="shared" si="0"/>
        <v>85637.13</v>
      </c>
    </row>
    <row r="22" spans="1:6" ht="50.25" customHeight="1">
      <c r="A22" s="18" t="s">
        <v>160</v>
      </c>
      <c r="B22" s="19" t="s">
        <v>128</v>
      </c>
      <c r="C22" s="23" t="s">
        <v>161</v>
      </c>
      <c r="D22" s="20">
        <v>570300</v>
      </c>
      <c r="E22" s="20">
        <v>484662.87</v>
      </c>
      <c r="F22" s="20">
        <f t="shared" si="0"/>
        <v>85637.13</v>
      </c>
    </row>
    <row r="23" spans="1:6" ht="50.25" customHeight="1">
      <c r="A23" s="18" t="s">
        <v>162</v>
      </c>
      <c r="B23" s="19" t="s">
        <v>128</v>
      </c>
      <c r="C23" s="30" t="s">
        <v>163</v>
      </c>
      <c r="D23" s="20">
        <f aca="true" t="shared" si="1" ref="D23:F24">D24</f>
        <v>200</v>
      </c>
      <c r="E23" s="20">
        <f t="shared" si="1"/>
        <v>200</v>
      </c>
      <c r="F23" s="24" t="str">
        <f t="shared" si="1"/>
        <v>-</v>
      </c>
    </row>
    <row r="24" spans="1:6" ht="20.25" customHeight="1">
      <c r="A24" s="18" t="s">
        <v>164</v>
      </c>
      <c r="B24" s="19" t="s">
        <v>128</v>
      </c>
      <c r="C24" s="30" t="s">
        <v>165</v>
      </c>
      <c r="D24" s="20">
        <f t="shared" si="1"/>
        <v>200</v>
      </c>
      <c r="E24" s="20">
        <f t="shared" si="1"/>
        <v>200</v>
      </c>
      <c r="F24" s="24" t="str">
        <f t="shared" si="1"/>
        <v>-</v>
      </c>
    </row>
    <row r="25" spans="1:6" ht="191.25" customHeight="1">
      <c r="A25" s="18" t="s">
        <v>166</v>
      </c>
      <c r="B25" s="19" t="s">
        <v>128</v>
      </c>
      <c r="C25" s="30" t="s">
        <v>167</v>
      </c>
      <c r="D25" s="20">
        <f>D27</f>
        <v>200</v>
      </c>
      <c r="E25" s="20">
        <f>E27</f>
        <v>200</v>
      </c>
      <c r="F25" s="24" t="str">
        <f>F27</f>
        <v>-</v>
      </c>
    </row>
    <row r="26" spans="1:6" ht="39.75" customHeight="1">
      <c r="A26" s="18" t="s">
        <v>156</v>
      </c>
      <c r="B26" s="19" t="s">
        <v>128</v>
      </c>
      <c r="C26" s="30" t="s">
        <v>168</v>
      </c>
      <c r="D26" s="20">
        <f aca="true" t="shared" si="2" ref="D26:F27">D27</f>
        <v>200</v>
      </c>
      <c r="E26" s="20">
        <f t="shared" si="2"/>
        <v>200</v>
      </c>
      <c r="F26" s="24" t="str">
        <f t="shared" si="2"/>
        <v>-</v>
      </c>
    </row>
    <row r="27" spans="1:6" ht="57" customHeight="1">
      <c r="A27" s="18" t="s">
        <v>158</v>
      </c>
      <c r="B27" s="19" t="s">
        <v>128</v>
      </c>
      <c r="C27" s="30" t="s">
        <v>169</v>
      </c>
      <c r="D27" s="20">
        <f t="shared" si="2"/>
        <v>200</v>
      </c>
      <c r="E27" s="20">
        <f t="shared" si="2"/>
        <v>200</v>
      </c>
      <c r="F27" s="24" t="str">
        <f t="shared" si="2"/>
        <v>-</v>
      </c>
    </row>
    <row r="28" spans="1:6" ht="53.25" customHeight="1">
      <c r="A28" s="18" t="s">
        <v>160</v>
      </c>
      <c r="B28" s="19" t="s">
        <v>128</v>
      </c>
      <c r="C28" s="30" t="s">
        <v>170</v>
      </c>
      <c r="D28" s="20">
        <v>200</v>
      </c>
      <c r="E28" s="20">
        <v>200</v>
      </c>
      <c r="F28" s="24" t="s">
        <v>42</v>
      </c>
    </row>
    <row r="29" spans="1:6" ht="20.25" customHeight="1">
      <c r="A29" s="18" t="s">
        <v>171</v>
      </c>
      <c r="B29" s="19" t="s">
        <v>128</v>
      </c>
      <c r="C29" s="23" t="s">
        <v>172</v>
      </c>
      <c r="D29" s="20">
        <v>8000</v>
      </c>
      <c r="E29" s="24" t="str">
        <f>E30</f>
        <v>-</v>
      </c>
      <c r="F29" s="20">
        <f aca="true" t="shared" si="3" ref="F29:F34">D29</f>
        <v>8000</v>
      </c>
    </row>
    <row r="30" spans="1:6" ht="51" customHeight="1">
      <c r="A30" s="18" t="s">
        <v>162</v>
      </c>
      <c r="B30" s="19" t="s">
        <v>128</v>
      </c>
      <c r="C30" s="30" t="s">
        <v>173</v>
      </c>
      <c r="D30" s="20">
        <f>D31</f>
        <v>8000</v>
      </c>
      <c r="E30" s="24" t="s">
        <v>42</v>
      </c>
      <c r="F30" s="20">
        <f t="shared" si="3"/>
        <v>8000</v>
      </c>
    </row>
    <row r="31" spans="1:6" ht="35.25" customHeight="1">
      <c r="A31" s="18" t="s">
        <v>174</v>
      </c>
      <c r="B31" s="19" t="s">
        <v>128</v>
      </c>
      <c r="C31" s="30" t="s">
        <v>175</v>
      </c>
      <c r="D31" s="20">
        <f>D32</f>
        <v>8000</v>
      </c>
      <c r="E31" s="24" t="s">
        <v>42</v>
      </c>
      <c r="F31" s="20">
        <f t="shared" si="3"/>
        <v>8000</v>
      </c>
    </row>
    <row r="32" spans="1:6" ht="103.5" customHeight="1">
      <c r="A32" s="18" t="s">
        <v>176</v>
      </c>
      <c r="B32" s="19" t="s">
        <v>128</v>
      </c>
      <c r="C32" s="30" t="s">
        <v>177</v>
      </c>
      <c r="D32" s="20">
        <f>D34</f>
        <v>8000</v>
      </c>
      <c r="E32" s="24" t="s">
        <v>42</v>
      </c>
      <c r="F32" s="20">
        <f t="shared" si="3"/>
        <v>8000</v>
      </c>
    </row>
    <row r="33" spans="1:6" ht="19.5" customHeight="1">
      <c r="A33" s="18" t="s">
        <v>178</v>
      </c>
      <c r="B33" s="19" t="s">
        <v>128</v>
      </c>
      <c r="C33" s="30" t="s">
        <v>179</v>
      </c>
      <c r="D33" s="20">
        <f>D34</f>
        <v>8000</v>
      </c>
      <c r="E33" s="24" t="str">
        <f>E34</f>
        <v>-</v>
      </c>
      <c r="F33" s="20">
        <f t="shared" si="3"/>
        <v>8000</v>
      </c>
    </row>
    <row r="34" spans="1:6" ht="18" customHeight="1">
      <c r="A34" s="18" t="s">
        <v>180</v>
      </c>
      <c r="B34" s="19" t="s">
        <v>128</v>
      </c>
      <c r="C34" s="30" t="s">
        <v>181</v>
      </c>
      <c r="D34" s="20">
        <v>8000</v>
      </c>
      <c r="E34" s="24" t="s">
        <v>42</v>
      </c>
      <c r="F34" s="20">
        <f t="shared" si="3"/>
        <v>8000</v>
      </c>
    </row>
    <row r="35" spans="1:6" ht="24.75" customHeight="1">
      <c r="A35" s="18" t="s">
        <v>182</v>
      </c>
      <c r="B35" s="19" t="s">
        <v>128</v>
      </c>
      <c r="C35" s="23" t="s">
        <v>183</v>
      </c>
      <c r="D35" s="20">
        <f>D36+D44+D59</f>
        <v>364600</v>
      </c>
      <c r="E35" s="20">
        <f>E36+E44+E59</f>
        <v>276836.18</v>
      </c>
      <c r="F35" s="20">
        <f aca="true" t="shared" si="4" ref="F35:F42">D35-E35</f>
        <v>87763.82</v>
      </c>
    </row>
    <row r="36" spans="1:6" ht="68.25" customHeight="1">
      <c r="A36" s="18" t="s">
        <v>135</v>
      </c>
      <c r="B36" s="19" t="s">
        <v>128</v>
      </c>
      <c r="C36" s="23" t="s">
        <v>184</v>
      </c>
      <c r="D36" s="20">
        <f>D37</f>
        <v>241600</v>
      </c>
      <c r="E36" s="20">
        <f>E37</f>
        <v>226152.18</v>
      </c>
      <c r="F36" s="20">
        <f t="shared" si="4"/>
        <v>15447.820000000007</v>
      </c>
    </row>
    <row r="37" spans="1:6" ht="98.25" customHeight="1">
      <c r="A37" s="18" t="s">
        <v>137</v>
      </c>
      <c r="B37" s="19" t="s">
        <v>128</v>
      </c>
      <c r="C37" s="23" t="s">
        <v>185</v>
      </c>
      <c r="D37" s="20">
        <f>D38</f>
        <v>241600</v>
      </c>
      <c r="E37" s="28">
        <f>E38</f>
        <v>226152.18</v>
      </c>
      <c r="F37" s="20">
        <f t="shared" si="4"/>
        <v>15447.820000000007</v>
      </c>
    </row>
    <row r="38" spans="1:6" ht="118.5" customHeight="1">
      <c r="A38" s="18" t="s">
        <v>186</v>
      </c>
      <c r="B38" s="19" t="s">
        <v>128</v>
      </c>
      <c r="C38" s="23" t="s">
        <v>187</v>
      </c>
      <c r="D38" s="20">
        <f>D40</f>
        <v>241600</v>
      </c>
      <c r="E38" s="28">
        <f>E40</f>
        <v>226152.18</v>
      </c>
      <c r="F38" s="20">
        <f t="shared" si="4"/>
        <v>15447.820000000007</v>
      </c>
    </row>
    <row r="39" spans="1:6" ht="18" customHeight="1">
      <c r="A39" s="18" t="s">
        <v>178</v>
      </c>
      <c r="B39" s="19" t="s">
        <v>128</v>
      </c>
      <c r="C39" s="23" t="s">
        <v>188</v>
      </c>
      <c r="D39" s="20">
        <f>D40</f>
        <v>241600</v>
      </c>
      <c r="E39" s="28">
        <f>E40</f>
        <v>226152.18</v>
      </c>
      <c r="F39" s="20">
        <f t="shared" si="4"/>
        <v>15447.820000000007</v>
      </c>
    </row>
    <row r="40" spans="1:6" ht="18" customHeight="1">
      <c r="A40" s="18" t="s">
        <v>189</v>
      </c>
      <c r="B40" s="19" t="s">
        <v>128</v>
      </c>
      <c r="C40" s="23" t="s">
        <v>190</v>
      </c>
      <c r="D40" s="20">
        <f>D41+D42+D43</f>
        <v>241600</v>
      </c>
      <c r="E40" s="28">
        <f>E41+E42</f>
        <v>226152.18</v>
      </c>
      <c r="F40" s="20">
        <f t="shared" si="4"/>
        <v>15447.820000000007</v>
      </c>
    </row>
    <row r="41" spans="1:6" ht="34.5" customHeight="1">
      <c r="A41" s="18" t="s">
        <v>191</v>
      </c>
      <c r="B41" s="19" t="s">
        <v>128</v>
      </c>
      <c r="C41" s="23" t="s">
        <v>192</v>
      </c>
      <c r="D41" s="20">
        <v>232300</v>
      </c>
      <c r="E41" s="20">
        <v>223775.28</v>
      </c>
      <c r="F41" s="20">
        <f t="shared" si="4"/>
        <v>8524.720000000001</v>
      </c>
    </row>
    <row r="42" spans="1:6" ht="17.25" customHeight="1">
      <c r="A42" s="18" t="s">
        <v>193</v>
      </c>
      <c r="B42" s="19" t="s">
        <v>128</v>
      </c>
      <c r="C42" s="23" t="s">
        <v>194</v>
      </c>
      <c r="D42" s="20">
        <v>3100</v>
      </c>
      <c r="E42" s="20">
        <v>2376.9</v>
      </c>
      <c r="F42" s="20">
        <f t="shared" si="4"/>
        <v>723.0999999999999</v>
      </c>
    </row>
    <row r="43" spans="1:6" ht="16.5" customHeight="1">
      <c r="A43" s="18" t="s">
        <v>195</v>
      </c>
      <c r="B43" s="19" t="s">
        <v>128</v>
      </c>
      <c r="C43" s="23" t="s">
        <v>196</v>
      </c>
      <c r="D43" s="20">
        <v>6200</v>
      </c>
      <c r="E43" s="24" t="s">
        <v>42</v>
      </c>
      <c r="F43" s="20">
        <v>6200</v>
      </c>
    </row>
    <row r="44" spans="1:6" ht="52.5" customHeight="1">
      <c r="A44" s="18" t="s">
        <v>197</v>
      </c>
      <c r="B44" s="19" t="s">
        <v>128</v>
      </c>
      <c r="C44" s="23" t="s">
        <v>198</v>
      </c>
      <c r="D44" s="20">
        <f>D45+D50</f>
        <v>60600</v>
      </c>
      <c r="E44" s="28">
        <f>E45+E50</f>
        <v>38284</v>
      </c>
      <c r="F44" s="20">
        <f>D44-E44</f>
        <v>22316</v>
      </c>
    </row>
    <row r="45" spans="1:6" ht="129.75" customHeight="1">
      <c r="A45" s="18" t="s">
        <v>199</v>
      </c>
      <c r="B45" s="19" t="s">
        <v>128</v>
      </c>
      <c r="C45" s="23" t="s">
        <v>200</v>
      </c>
      <c r="D45" s="20">
        <f>D46</f>
        <v>10000</v>
      </c>
      <c r="E45" s="28">
        <f>E46</f>
        <v>10000</v>
      </c>
      <c r="F45" s="24" t="s">
        <v>42</v>
      </c>
    </row>
    <row r="46" spans="1:6" ht="175.5" customHeight="1">
      <c r="A46" s="18" t="s">
        <v>201</v>
      </c>
      <c r="B46" s="19" t="s">
        <v>128</v>
      </c>
      <c r="C46" s="23" t="s">
        <v>202</v>
      </c>
      <c r="D46" s="20">
        <f>D48</f>
        <v>10000</v>
      </c>
      <c r="E46" s="28">
        <f>E48</f>
        <v>10000</v>
      </c>
      <c r="F46" s="24" t="s">
        <v>42</v>
      </c>
    </row>
    <row r="47" spans="1:6" ht="21" customHeight="1">
      <c r="A47" s="18" t="s">
        <v>178</v>
      </c>
      <c r="B47" s="19" t="s">
        <v>128</v>
      </c>
      <c r="C47" s="23" t="s">
        <v>203</v>
      </c>
      <c r="D47" s="20">
        <f>D48</f>
        <v>10000</v>
      </c>
      <c r="E47" s="28">
        <f>E48</f>
        <v>10000</v>
      </c>
      <c r="F47" s="24" t="s">
        <v>42</v>
      </c>
    </row>
    <row r="48" spans="1:6" ht="17.25" customHeight="1">
      <c r="A48" s="18" t="s">
        <v>189</v>
      </c>
      <c r="B48" s="19" t="s">
        <v>128</v>
      </c>
      <c r="C48" s="23" t="s">
        <v>204</v>
      </c>
      <c r="D48" s="20">
        <f>D49</f>
        <v>10000</v>
      </c>
      <c r="E48" s="28">
        <f>E49</f>
        <v>10000</v>
      </c>
      <c r="F48" s="24" t="s">
        <v>42</v>
      </c>
    </row>
    <row r="49" spans="1:6" ht="20.25" customHeight="1">
      <c r="A49" s="18" t="s">
        <v>195</v>
      </c>
      <c r="B49" s="19" t="s">
        <v>128</v>
      </c>
      <c r="C49" s="23" t="s">
        <v>205</v>
      </c>
      <c r="D49" s="20">
        <v>10000</v>
      </c>
      <c r="E49" s="20">
        <v>10000</v>
      </c>
      <c r="F49" s="24" t="s">
        <v>42</v>
      </c>
    </row>
    <row r="50" spans="1:6" ht="117.75" customHeight="1">
      <c r="A50" s="18" t="s">
        <v>206</v>
      </c>
      <c r="B50" s="19" t="s">
        <v>128</v>
      </c>
      <c r="C50" s="23" t="s">
        <v>207</v>
      </c>
      <c r="D50" s="20">
        <f>D51+D55</f>
        <v>50600</v>
      </c>
      <c r="E50" s="20">
        <f>E51+E55</f>
        <v>28284</v>
      </c>
      <c r="F50" s="20">
        <f aca="true" t="shared" si="5" ref="F50:F58">D50-E50</f>
        <v>22316</v>
      </c>
    </row>
    <row r="51" spans="1:6" ht="258" customHeight="1">
      <c r="A51" s="18" t="s">
        <v>208</v>
      </c>
      <c r="B51" s="19" t="s">
        <v>128</v>
      </c>
      <c r="C51" s="23" t="s">
        <v>209</v>
      </c>
      <c r="D51" s="20">
        <f>D53</f>
        <v>36200</v>
      </c>
      <c r="E51" s="28">
        <f>E53</f>
        <v>16384</v>
      </c>
      <c r="F51" s="20">
        <f t="shared" si="5"/>
        <v>19816</v>
      </c>
    </row>
    <row r="52" spans="1:6" ht="33.75" customHeight="1">
      <c r="A52" s="18" t="s">
        <v>156</v>
      </c>
      <c r="B52" s="19" t="s">
        <v>128</v>
      </c>
      <c r="C52" s="23" t="s">
        <v>210</v>
      </c>
      <c r="D52" s="20">
        <f>D53</f>
        <v>36200</v>
      </c>
      <c r="E52" s="28">
        <f>E53</f>
        <v>16384</v>
      </c>
      <c r="F52" s="20">
        <f t="shared" si="5"/>
        <v>19816</v>
      </c>
    </row>
    <row r="53" spans="1:6" ht="49.5" customHeight="1">
      <c r="A53" s="18" t="s">
        <v>158</v>
      </c>
      <c r="B53" s="19" t="s">
        <v>128</v>
      </c>
      <c r="C53" s="23" t="s">
        <v>211</v>
      </c>
      <c r="D53" s="31">
        <f>D54</f>
        <v>36200</v>
      </c>
      <c r="E53" s="32">
        <f>E54</f>
        <v>16384</v>
      </c>
      <c r="F53" s="20">
        <f t="shared" si="5"/>
        <v>19816</v>
      </c>
    </row>
    <row r="54" spans="1:6" ht="52.5" customHeight="1">
      <c r="A54" s="18" t="s">
        <v>160</v>
      </c>
      <c r="B54" s="19" t="s">
        <v>128</v>
      </c>
      <c r="C54" s="33" t="s">
        <v>212</v>
      </c>
      <c r="D54" s="20">
        <v>36200</v>
      </c>
      <c r="E54" s="20">
        <v>16384</v>
      </c>
      <c r="F54" s="34">
        <f t="shared" si="5"/>
        <v>19816</v>
      </c>
    </row>
    <row r="55" spans="1:6" ht="213" customHeight="1">
      <c r="A55" s="18" t="s">
        <v>213</v>
      </c>
      <c r="B55" s="35">
        <v>200</v>
      </c>
      <c r="C55" s="33" t="s">
        <v>214</v>
      </c>
      <c r="D55" s="20">
        <f aca="true" t="shared" si="6" ref="D55:E57">D56</f>
        <v>14400</v>
      </c>
      <c r="E55" s="20">
        <f t="shared" si="6"/>
        <v>11900</v>
      </c>
      <c r="F55" s="36">
        <f t="shared" si="5"/>
        <v>2500</v>
      </c>
    </row>
    <row r="56" spans="1:6" ht="39" customHeight="1">
      <c r="A56" s="18" t="s">
        <v>156</v>
      </c>
      <c r="B56" s="35">
        <v>200</v>
      </c>
      <c r="C56" s="33" t="s">
        <v>215</v>
      </c>
      <c r="D56" s="20">
        <f t="shared" si="6"/>
        <v>14400</v>
      </c>
      <c r="E56" s="20">
        <f t="shared" si="6"/>
        <v>11900</v>
      </c>
      <c r="F56" s="36">
        <f t="shared" si="5"/>
        <v>2500</v>
      </c>
    </row>
    <row r="57" spans="1:6" ht="52.5" customHeight="1">
      <c r="A57" s="18" t="s">
        <v>158</v>
      </c>
      <c r="B57" s="35">
        <v>200</v>
      </c>
      <c r="C57" s="33" t="s">
        <v>216</v>
      </c>
      <c r="D57" s="20">
        <f t="shared" si="6"/>
        <v>14400</v>
      </c>
      <c r="E57" s="20">
        <f t="shared" si="6"/>
        <v>11900</v>
      </c>
      <c r="F57" s="36">
        <f t="shared" si="5"/>
        <v>2500</v>
      </c>
    </row>
    <row r="58" spans="1:6" ht="53.25" customHeight="1">
      <c r="A58" s="18" t="s">
        <v>160</v>
      </c>
      <c r="B58" s="37" t="s">
        <v>128</v>
      </c>
      <c r="C58" s="33" t="s">
        <v>217</v>
      </c>
      <c r="D58" s="20">
        <v>14400</v>
      </c>
      <c r="E58" s="20">
        <v>11900</v>
      </c>
      <c r="F58" s="36">
        <f t="shared" si="5"/>
        <v>2500</v>
      </c>
    </row>
    <row r="59" spans="1:6" ht="52.5" customHeight="1">
      <c r="A59" s="18" t="s">
        <v>162</v>
      </c>
      <c r="B59" s="19" t="s">
        <v>128</v>
      </c>
      <c r="C59" s="23" t="s">
        <v>218</v>
      </c>
      <c r="D59" s="38">
        <f>D60</f>
        <v>62400</v>
      </c>
      <c r="E59" s="38">
        <f>E60</f>
        <v>12400</v>
      </c>
      <c r="F59" s="24" t="str">
        <f>F60</f>
        <v>-</v>
      </c>
    </row>
    <row r="60" spans="1:6" ht="19.5" customHeight="1">
      <c r="A60" s="18" t="s">
        <v>164</v>
      </c>
      <c r="B60" s="19" t="s">
        <v>128</v>
      </c>
      <c r="C60" s="23" t="s">
        <v>219</v>
      </c>
      <c r="D60" s="20">
        <f>D61+D65</f>
        <v>62400</v>
      </c>
      <c r="E60" s="28">
        <f>E61</f>
        <v>12400</v>
      </c>
      <c r="F60" s="24" t="str">
        <f>F61</f>
        <v>-</v>
      </c>
    </row>
    <row r="61" spans="1:6" ht="144.75" customHeight="1">
      <c r="A61" s="18" t="s">
        <v>220</v>
      </c>
      <c r="B61" s="19" t="s">
        <v>128</v>
      </c>
      <c r="C61" s="23" t="s">
        <v>221</v>
      </c>
      <c r="D61" s="20">
        <f>D64</f>
        <v>12400</v>
      </c>
      <c r="E61" s="28">
        <f>E64</f>
        <v>12400</v>
      </c>
      <c r="F61" s="24" t="str">
        <f>F62</f>
        <v>-</v>
      </c>
    </row>
    <row r="62" spans="1:6" ht="35.25" customHeight="1">
      <c r="A62" s="18" t="s">
        <v>156</v>
      </c>
      <c r="B62" s="19" t="s">
        <v>128</v>
      </c>
      <c r="C62" s="23" t="s">
        <v>222</v>
      </c>
      <c r="D62" s="20">
        <f>D63</f>
        <v>12400</v>
      </c>
      <c r="E62" s="28">
        <f>E63</f>
        <v>12400</v>
      </c>
      <c r="F62" s="24" t="str">
        <f>F63</f>
        <v>-</v>
      </c>
    </row>
    <row r="63" spans="1:6" ht="52.5" customHeight="1">
      <c r="A63" s="18" t="s">
        <v>158</v>
      </c>
      <c r="B63" s="19" t="s">
        <v>128</v>
      </c>
      <c r="C63" s="23" t="s">
        <v>223</v>
      </c>
      <c r="D63" s="20">
        <f>D64</f>
        <v>12400</v>
      </c>
      <c r="E63" s="28">
        <f>E64</f>
        <v>12400</v>
      </c>
      <c r="F63" s="24" t="str">
        <f>F64</f>
        <v>-</v>
      </c>
    </row>
    <row r="64" spans="1:6" ht="50.25" customHeight="1">
      <c r="A64" s="18" t="s">
        <v>160</v>
      </c>
      <c r="B64" s="19" t="s">
        <v>128</v>
      </c>
      <c r="C64" s="23" t="s">
        <v>224</v>
      </c>
      <c r="D64" s="20">
        <v>12400</v>
      </c>
      <c r="E64" s="28">
        <v>12400</v>
      </c>
      <c r="F64" s="24" t="s">
        <v>42</v>
      </c>
    </row>
    <row r="65" spans="1:6" ht="81.75" customHeight="1">
      <c r="A65" s="18" t="s">
        <v>225</v>
      </c>
      <c r="B65" s="19">
        <v>200</v>
      </c>
      <c r="C65" s="23" t="s">
        <v>226</v>
      </c>
      <c r="D65" s="20">
        <f>D68</f>
        <v>50000</v>
      </c>
      <c r="E65" s="39" t="str">
        <f>E68</f>
        <v>-</v>
      </c>
      <c r="F65" s="24" t="s">
        <v>42</v>
      </c>
    </row>
    <row r="66" spans="1:6" ht="20.25" customHeight="1">
      <c r="A66" s="18" t="s">
        <v>178</v>
      </c>
      <c r="B66" s="19">
        <v>200</v>
      </c>
      <c r="C66" s="23" t="s">
        <v>227</v>
      </c>
      <c r="D66" s="20">
        <f>D67</f>
        <v>50000</v>
      </c>
      <c r="E66" s="39" t="str">
        <f>E67</f>
        <v>-</v>
      </c>
      <c r="F66" s="24" t="s">
        <v>42</v>
      </c>
    </row>
    <row r="67" spans="1:6" ht="19.5" customHeight="1">
      <c r="A67" s="18" t="s">
        <v>189</v>
      </c>
      <c r="B67" s="19">
        <v>200</v>
      </c>
      <c r="C67" s="23" t="s">
        <v>228</v>
      </c>
      <c r="D67" s="20">
        <f>D68</f>
        <v>50000</v>
      </c>
      <c r="E67" s="39" t="str">
        <f>E68</f>
        <v>-</v>
      </c>
      <c r="F67" s="24" t="s">
        <v>42</v>
      </c>
    </row>
    <row r="68" spans="1:6" ht="18" customHeight="1">
      <c r="A68" s="18" t="s">
        <v>195</v>
      </c>
      <c r="B68" s="19">
        <v>200</v>
      </c>
      <c r="C68" s="23" t="s">
        <v>229</v>
      </c>
      <c r="D68" s="20">
        <v>50000</v>
      </c>
      <c r="E68" s="39" t="s">
        <v>42</v>
      </c>
      <c r="F68" s="24" t="s">
        <v>42</v>
      </c>
    </row>
    <row r="69" spans="1:6" ht="18" customHeight="1">
      <c r="A69" s="18" t="s">
        <v>230</v>
      </c>
      <c r="B69" s="19" t="s">
        <v>128</v>
      </c>
      <c r="C69" s="23" t="s">
        <v>231</v>
      </c>
      <c r="D69" s="20">
        <f aca="true" t="shared" si="7" ref="D69:E72">D70</f>
        <v>192700</v>
      </c>
      <c r="E69" s="20">
        <f t="shared" si="7"/>
        <v>145056.38999999998</v>
      </c>
      <c r="F69" s="20">
        <f aca="true" t="shared" si="8" ref="F69:F85">D69-E69</f>
        <v>47643.610000000015</v>
      </c>
    </row>
    <row r="70" spans="1:6" ht="33.75" customHeight="1">
      <c r="A70" s="18" t="s">
        <v>232</v>
      </c>
      <c r="B70" s="19" t="s">
        <v>128</v>
      </c>
      <c r="C70" s="23" t="s">
        <v>233</v>
      </c>
      <c r="D70" s="20">
        <f t="shared" si="7"/>
        <v>192700</v>
      </c>
      <c r="E70" s="20">
        <f t="shared" si="7"/>
        <v>145056.38999999998</v>
      </c>
      <c r="F70" s="20">
        <f t="shared" si="8"/>
        <v>47643.610000000015</v>
      </c>
    </row>
    <row r="71" spans="1:6" ht="49.5" customHeight="1">
      <c r="A71" s="18" t="s">
        <v>162</v>
      </c>
      <c r="B71" s="19" t="s">
        <v>128</v>
      </c>
      <c r="C71" s="23" t="s">
        <v>234</v>
      </c>
      <c r="D71" s="20">
        <f t="shared" si="7"/>
        <v>192700</v>
      </c>
      <c r="E71" s="20">
        <f t="shared" si="7"/>
        <v>145056.38999999998</v>
      </c>
      <c r="F71" s="20">
        <f t="shared" si="8"/>
        <v>47643.610000000015</v>
      </c>
    </row>
    <row r="72" spans="1:6" ht="18" customHeight="1">
      <c r="A72" s="18" t="s">
        <v>164</v>
      </c>
      <c r="B72" s="19" t="s">
        <v>128</v>
      </c>
      <c r="C72" s="23" t="s">
        <v>235</v>
      </c>
      <c r="D72" s="20">
        <f t="shared" si="7"/>
        <v>192700</v>
      </c>
      <c r="E72" s="20">
        <f t="shared" si="7"/>
        <v>145056.38999999998</v>
      </c>
      <c r="F72" s="20">
        <f t="shared" si="8"/>
        <v>47643.610000000015</v>
      </c>
    </row>
    <row r="73" spans="1:6" ht="116.25" customHeight="1">
      <c r="A73" s="18" t="s">
        <v>236</v>
      </c>
      <c r="B73" s="19" t="s">
        <v>128</v>
      </c>
      <c r="C73" s="23" t="s">
        <v>237</v>
      </c>
      <c r="D73" s="20">
        <f>D75</f>
        <v>192700</v>
      </c>
      <c r="E73" s="20">
        <f>E75</f>
        <v>145056.38999999998</v>
      </c>
      <c r="F73" s="20">
        <f t="shared" si="8"/>
        <v>47643.610000000015</v>
      </c>
    </row>
    <row r="74" spans="1:6" ht="98.25" customHeight="1">
      <c r="A74" s="18" t="s">
        <v>141</v>
      </c>
      <c r="B74" s="19" t="s">
        <v>128</v>
      </c>
      <c r="C74" s="23" t="s">
        <v>238</v>
      </c>
      <c r="D74" s="20">
        <f>D75</f>
        <v>192700</v>
      </c>
      <c r="E74" s="20">
        <f>E75</f>
        <v>145056.38999999998</v>
      </c>
      <c r="F74" s="20">
        <f t="shared" si="8"/>
        <v>47643.610000000015</v>
      </c>
    </row>
    <row r="75" spans="1:6" ht="35.25" customHeight="1">
      <c r="A75" s="18" t="s">
        <v>143</v>
      </c>
      <c r="B75" s="19" t="s">
        <v>128</v>
      </c>
      <c r="C75" s="23" t="s">
        <v>239</v>
      </c>
      <c r="D75" s="20">
        <f>D76+D77</f>
        <v>192700</v>
      </c>
      <c r="E75" s="20">
        <f>E76+E77</f>
        <v>145056.38999999998</v>
      </c>
      <c r="F75" s="20">
        <f t="shared" si="8"/>
        <v>47643.610000000015</v>
      </c>
    </row>
    <row r="76" spans="1:6" ht="39" customHeight="1">
      <c r="A76" s="18" t="s">
        <v>145</v>
      </c>
      <c r="B76" s="19" t="s">
        <v>128</v>
      </c>
      <c r="C76" s="23" t="s">
        <v>240</v>
      </c>
      <c r="D76" s="20">
        <v>148000</v>
      </c>
      <c r="E76" s="20">
        <v>109809.68</v>
      </c>
      <c r="F76" s="20">
        <f t="shared" si="8"/>
        <v>38190.32000000001</v>
      </c>
    </row>
    <row r="77" spans="1:6" ht="66" customHeight="1">
      <c r="A77" s="18" t="s">
        <v>149</v>
      </c>
      <c r="B77" s="19" t="s">
        <v>128</v>
      </c>
      <c r="C77" s="23" t="s">
        <v>241</v>
      </c>
      <c r="D77" s="20">
        <v>44700</v>
      </c>
      <c r="E77" s="20">
        <v>35246.71</v>
      </c>
      <c r="F77" s="20">
        <f t="shared" si="8"/>
        <v>9453.29</v>
      </c>
    </row>
    <row r="78" spans="1:6" ht="36.75" customHeight="1">
      <c r="A78" s="18" t="s">
        <v>242</v>
      </c>
      <c r="B78" s="19" t="s">
        <v>128</v>
      </c>
      <c r="C78" s="23" t="s">
        <v>243</v>
      </c>
      <c r="D78" s="20">
        <f>D79</f>
        <v>8000</v>
      </c>
      <c r="E78" s="20">
        <f>E79</f>
        <v>6180</v>
      </c>
      <c r="F78" s="20">
        <f t="shared" si="8"/>
        <v>1820</v>
      </c>
    </row>
    <row r="79" spans="1:6" ht="68.25" customHeight="1">
      <c r="A79" s="18" t="s">
        <v>244</v>
      </c>
      <c r="B79" s="19" t="s">
        <v>128</v>
      </c>
      <c r="C79" s="23" t="s">
        <v>245</v>
      </c>
      <c r="D79" s="20">
        <f>D80</f>
        <v>8000</v>
      </c>
      <c r="E79" s="20">
        <f>E80</f>
        <v>6180</v>
      </c>
      <c r="F79" s="20">
        <f t="shared" si="8"/>
        <v>1820</v>
      </c>
    </row>
    <row r="80" spans="1:6" ht="102" customHeight="1">
      <c r="A80" s="18" t="s">
        <v>246</v>
      </c>
      <c r="B80" s="19" t="s">
        <v>128</v>
      </c>
      <c r="C80" s="23" t="s">
        <v>247</v>
      </c>
      <c r="D80" s="20">
        <f>D81+D86</f>
        <v>8000</v>
      </c>
      <c r="E80" s="20">
        <f>E81</f>
        <v>6180</v>
      </c>
      <c r="F80" s="20">
        <f t="shared" si="8"/>
        <v>1820</v>
      </c>
    </row>
    <row r="81" spans="1:6" ht="115.5" customHeight="1">
      <c r="A81" s="18" t="s">
        <v>248</v>
      </c>
      <c r="B81" s="19" t="s">
        <v>128</v>
      </c>
      <c r="C81" s="23" t="s">
        <v>249</v>
      </c>
      <c r="D81" s="20">
        <f>D82</f>
        <v>8000</v>
      </c>
      <c r="E81" s="20">
        <f>E82</f>
        <v>6180</v>
      </c>
      <c r="F81" s="20">
        <f t="shared" si="8"/>
        <v>1820</v>
      </c>
    </row>
    <row r="82" spans="1:6" ht="161.25" customHeight="1">
      <c r="A82" s="18" t="s">
        <v>250</v>
      </c>
      <c r="B82" s="19" t="s">
        <v>128</v>
      </c>
      <c r="C82" s="23" t="s">
        <v>251</v>
      </c>
      <c r="D82" s="20">
        <f>D84</f>
        <v>8000</v>
      </c>
      <c r="E82" s="20">
        <f>E84</f>
        <v>6180</v>
      </c>
      <c r="F82" s="20">
        <f t="shared" si="8"/>
        <v>1820</v>
      </c>
    </row>
    <row r="83" spans="1:6" ht="33.75" customHeight="1">
      <c r="A83" s="18" t="s">
        <v>156</v>
      </c>
      <c r="B83" s="19" t="s">
        <v>128</v>
      </c>
      <c r="C83" s="23" t="s">
        <v>252</v>
      </c>
      <c r="D83" s="20">
        <f>D84</f>
        <v>8000</v>
      </c>
      <c r="E83" s="20">
        <f>E84</f>
        <v>6180</v>
      </c>
      <c r="F83" s="20">
        <f t="shared" si="8"/>
        <v>1820</v>
      </c>
    </row>
    <row r="84" spans="1:6" ht="48" customHeight="1">
      <c r="A84" s="18" t="s">
        <v>158</v>
      </c>
      <c r="B84" s="19" t="s">
        <v>128</v>
      </c>
      <c r="C84" s="23" t="s">
        <v>253</v>
      </c>
      <c r="D84" s="20">
        <f>D85</f>
        <v>8000</v>
      </c>
      <c r="E84" s="20">
        <f>E85</f>
        <v>6180</v>
      </c>
      <c r="F84" s="20">
        <f t="shared" si="8"/>
        <v>1820</v>
      </c>
    </row>
    <row r="85" spans="1:6" ht="45.75" customHeight="1">
      <c r="A85" s="18" t="s">
        <v>160</v>
      </c>
      <c r="B85" s="19" t="s">
        <v>128</v>
      </c>
      <c r="C85" s="23" t="s">
        <v>254</v>
      </c>
      <c r="D85" s="20">
        <v>8000</v>
      </c>
      <c r="E85" s="20">
        <v>6180</v>
      </c>
      <c r="F85" s="20">
        <f t="shared" si="8"/>
        <v>1820</v>
      </c>
    </row>
    <row r="86" spans="1:6" ht="111" customHeight="1" hidden="1">
      <c r="A86" s="18" t="s">
        <v>255</v>
      </c>
      <c r="B86" s="19" t="s">
        <v>128</v>
      </c>
      <c r="C86" s="23" t="s">
        <v>256</v>
      </c>
      <c r="D86" s="20">
        <f>D87</f>
        <v>0</v>
      </c>
      <c r="E86" s="24" t="s">
        <v>42</v>
      </c>
      <c r="F86" s="20">
        <f>D86</f>
        <v>0</v>
      </c>
    </row>
    <row r="87" spans="1:6" ht="145.5" customHeight="1" hidden="1">
      <c r="A87" s="18" t="s">
        <v>257</v>
      </c>
      <c r="B87" s="19" t="s">
        <v>128</v>
      </c>
      <c r="C87" s="23" t="s">
        <v>258</v>
      </c>
      <c r="D87" s="20">
        <f>D88</f>
        <v>0</v>
      </c>
      <c r="E87" s="24" t="s">
        <v>42</v>
      </c>
      <c r="F87" s="20">
        <f>D87</f>
        <v>0</v>
      </c>
    </row>
    <row r="88" spans="1:6" ht="33.75" customHeight="1" hidden="1">
      <c r="A88" s="18" t="s">
        <v>156</v>
      </c>
      <c r="B88" s="19" t="s">
        <v>128</v>
      </c>
      <c r="C88" s="23" t="s">
        <v>259</v>
      </c>
      <c r="D88" s="20">
        <f>D89</f>
        <v>0</v>
      </c>
      <c r="E88" s="24" t="s">
        <v>42</v>
      </c>
      <c r="F88" s="20">
        <f>D88</f>
        <v>0</v>
      </c>
    </row>
    <row r="89" spans="1:6" ht="48" customHeight="1" hidden="1">
      <c r="A89" s="18" t="s">
        <v>158</v>
      </c>
      <c r="B89" s="19" t="s">
        <v>128</v>
      </c>
      <c r="C89" s="23" t="s">
        <v>260</v>
      </c>
      <c r="D89" s="20">
        <f>D90</f>
        <v>0</v>
      </c>
      <c r="E89" s="24" t="s">
        <v>42</v>
      </c>
      <c r="F89" s="20">
        <f>D89</f>
        <v>0</v>
      </c>
    </row>
    <row r="90" spans="1:6" ht="51" customHeight="1" hidden="1">
      <c r="A90" s="18" t="s">
        <v>160</v>
      </c>
      <c r="B90" s="19" t="s">
        <v>128</v>
      </c>
      <c r="C90" s="23" t="s">
        <v>261</v>
      </c>
      <c r="D90" s="20">
        <v>0</v>
      </c>
      <c r="E90" s="24" t="s">
        <v>42</v>
      </c>
      <c r="F90" s="20">
        <f>D90</f>
        <v>0</v>
      </c>
    </row>
    <row r="91" spans="1:6" ht="18.75" customHeight="1">
      <c r="A91" s="18" t="s">
        <v>262</v>
      </c>
      <c r="B91" s="19" t="s">
        <v>128</v>
      </c>
      <c r="C91" s="23" t="s">
        <v>263</v>
      </c>
      <c r="D91" s="20">
        <f>D92</f>
        <v>645000</v>
      </c>
      <c r="E91" s="20">
        <f>E92</f>
        <v>535550.57</v>
      </c>
      <c r="F91" s="20">
        <f aca="true" t="shared" si="9" ref="F91:F98">D91-E91</f>
        <v>109449.43000000005</v>
      </c>
    </row>
    <row r="92" spans="1:6" ht="19.5" customHeight="1">
      <c r="A92" s="18" t="s">
        <v>264</v>
      </c>
      <c r="B92" s="19" t="s">
        <v>128</v>
      </c>
      <c r="C92" s="23" t="s">
        <v>265</v>
      </c>
      <c r="D92" s="20">
        <f>D93</f>
        <v>645000</v>
      </c>
      <c r="E92" s="20">
        <f>E93</f>
        <v>535550.57</v>
      </c>
      <c r="F92" s="20">
        <f t="shared" si="9"/>
        <v>109449.43000000005</v>
      </c>
    </row>
    <row r="93" spans="1:6" ht="54.75" customHeight="1">
      <c r="A93" s="18" t="s">
        <v>266</v>
      </c>
      <c r="B93" s="19" t="s">
        <v>128</v>
      </c>
      <c r="C93" s="23" t="s">
        <v>267</v>
      </c>
      <c r="D93" s="20">
        <f>D94+D111</f>
        <v>645000</v>
      </c>
      <c r="E93" s="20">
        <f>E94+E111</f>
        <v>535550.57</v>
      </c>
      <c r="F93" s="20">
        <f t="shared" si="9"/>
        <v>109449.43000000005</v>
      </c>
    </row>
    <row r="94" spans="1:6" ht="99" customHeight="1">
      <c r="A94" s="18" t="s">
        <v>268</v>
      </c>
      <c r="B94" s="19" t="s">
        <v>128</v>
      </c>
      <c r="C94" s="23" t="s">
        <v>269</v>
      </c>
      <c r="D94" s="20">
        <f>D95+D99+D106+D107+D100</f>
        <v>555000</v>
      </c>
      <c r="E94" s="20">
        <f>E95+E107</f>
        <v>445557.56999999995</v>
      </c>
      <c r="F94" s="20">
        <f t="shared" si="9"/>
        <v>109442.43000000005</v>
      </c>
    </row>
    <row r="95" spans="1:6" ht="149.25" customHeight="1">
      <c r="A95" s="18" t="s">
        <v>270</v>
      </c>
      <c r="B95" s="19" t="s">
        <v>128</v>
      </c>
      <c r="C95" s="23" t="s">
        <v>271</v>
      </c>
      <c r="D95" s="20">
        <f>D97</f>
        <v>338700</v>
      </c>
      <c r="E95" s="20">
        <f>E97</f>
        <v>245557.02</v>
      </c>
      <c r="F95" s="20">
        <f t="shared" si="9"/>
        <v>93142.98000000001</v>
      </c>
    </row>
    <row r="96" spans="1:6" ht="39.75" customHeight="1">
      <c r="A96" s="18" t="s">
        <v>156</v>
      </c>
      <c r="B96" s="19" t="s">
        <v>128</v>
      </c>
      <c r="C96" s="23" t="s">
        <v>272</v>
      </c>
      <c r="D96" s="20">
        <f>D97</f>
        <v>338700</v>
      </c>
      <c r="E96" s="20">
        <f>E97</f>
        <v>245557.02</v>
      </c>
      <c r="F96" s="20">
        <f t="shared" si="9"/>
        <v>93142.98000000001</v>
      </c>
    </row>
    <row r="97" spans="1:6" ht="51" customHeight="1">
      <c r="A97" s="18" t="s">
        <v>158</v>
      </c>
      <c r="B97" s="19" t="s">
        <v>128</v>
      </c>
      <c r="C97" s="23" t="s">
        <v>273</v>
      </c>
      <c r="D97" s="20">
        <f>D98</f>
        <v>338700</v>
      </c>
      <c r="E97" s="20">
        <f>E98</f>
        <v>245557.02</v>
      </c>
      <c r="F97" s="20">
        <f t="shared" si="9"/>
        <v>93142.98000000001</v>
      </c>
    </row>
    <row r="98" spans="1:6" ht="51.75" customHeight="1">
      <c r="A98" s="18" t="s">
        <v>160</v>
      </c>
      <c r="B98" s="19" t="s">
        <v>128</v>
      </c>
      <c r="C98" s="23" t="s">
        <v>274</v>
      </c>
      <c r="D98" s="20">
        <v>338700</v>
      </c>
      <c r="E98" s="20">
        <v>245557.02</v>
      </c>
      <c r="F98" s="20">
        <f t="shared" si="9"/>
        <v>93142.98000000001</v>
      </c>
    </row>
    <row r="99" spans="1:6" ht="2.25" customHeight="1" hidden="1">
      <c r="A99" s="18" t="s">
        <v>275</v>
      </c>
      <c r="B99" s="19" t="s">
        <v>128</v>
      </c>
      <c r="C99" s="23" t="s">
        <v>276</v>
      </c>
      <c r="D99" s="20">
        <f>D101</f>
        <v>0</v>
      </c>
      <c r="E99" s="24" t="str">
        <f>E101</f>
        <v>-</v>
      </c>
      <c r="F99" s="20">
        <f>F101</f>
        <v>0</v>
      </c>
    </row>
    <row r="100" spans="1:6" ht="64.5" customHeight="1" hidden="1">
      <c r="A100" s="18" t="s">
        <v>156</v>
      </c>
      <c r="B100" s="19" t="s">
        <v>128</v>
      </c>
      <c r="C100" s="23" t="s">
        <v>277</v>
      </c>
      <c r="D100" s="20">
        <f aca="true" t="shared" si="10" ref="D100:F101">D101</f>
        <v>0</v>
      </c>
      <c r="E100" s="24" t="str">
        <f t="shared" si="10"/>
        <v>-</v>
      </c>
      <c r="F100" s="20">
        <f t="shared" si="10"/>
        <v>0</v>
      </c>
    </row>
    <row r="101" spans="1:6" ht="63" customHeight="1" hidden="1">
      <c r="A101" s="18" t="s">
        <v>158</v>
      </c>
      <c r="B101" s="19" t="s">
        <v>128</v>
      </c>
      <c r="C101" s="23" t="s">
        <v>278</v>
      </c>
      <c r="D101" s="20">
        <f t="shared" si="10"/>
        <v>0</v>
      </c>
      <c r="E101" s="24" t="str">
        <f t="shared" si="10"/>
        <v>-</v>
      </c>
      <c r="F101" s="20">
        <f t="shared" si="10"/>
        <v>0</v>
      </c>
    </row>
    <row r="102" spans="1:6" ht="61.5" customHeight="1" hidden="1">
      <c r="A102" s="18" t="s">
        <v>160</v>
      </c>
      <c r="B102" s="19" t="s">
        <v>128</v>
      </c>
      <c r="C102" s="23" t="s">
        <v>279</v>
      </c>
      <c r="D102" s="20">
        <v>0</v>
      </c>
      <c r="E102" s="24" t="s">
        <v>42</v>
      </c>
      <c r="F102" s="20">
        <f>D102</f>
        <v>0</v>
      </c>
    </row>
    <row r="103" spans="1:6" ht="0.75" customHeight="1">
      <c r="A103" s="18" t="s">
        <v>280</v>
      </c>
      <c r="B103" s="19" t="s">
        <v>128</v>
      </c>
      <c r="C103" s="23" t="s">
        <v>281</v>
      </c>
      <c r="D103" s="20">
        <f>D105</f>
        <v>0</v>
      </c>
      <c r="E103" s="24" t="str">
        <f>E105</f>
        <v>-</v>
      </c>
      <c r="F103" s="20">
        <f>F105</f>
        <v>0</v>
      </c>
    </row>
    <row r="104" spans="1:6" ht="38.25" customHeight="1" hidden="1">
      <c r="A104" s="18" t="s">
        <v>156</v>
      </c>
      <c r="B104" s="19" t="s">
        <v>128</v>
      </c>
      <c r="C104" s="23" t="s">
        <v>282</v>
      </c>
      <c r="D104" s="20">
        <f aca="true" t="shared" si="11" ref="D104:F105">D105</f>
        <v>0</v>
      </c>
      <c r="E104" s="24" t="str">
        <f t="shared" si="11"/>
        <v>-</v>
      </c>
      <c r="F104" s="20">
        <f t="shared" si="11"/>
        <v>0</v>
      </c>
    </row>
    <row r="105" spans="1:6" ht="52.5" customHeight="1" hidden="1">
      <c r="A105" s="18" t="s">
        <v>158</v>
      </c>
      <c r="B105" s="19" t="s">
        <v>128</v>
      </c>
      <c r="C105" s="23" t="s">
        <v>283</v>
      </c>
      <c r="D105" s="20">
        <f t="shared" si="11"/>
        <v>0</v>
      </c>
      <c r="E105" s="24" t="str">
        <f t="shared" si="11"/>
        <v>-</v>
      </c>
      <c r="F105" s="20">
        <f t="shared" si="11"/>
        <v>0</v>
      </c>
    </row>
    <row r="106" spans="1:6" ht="52.5" customHeight="1" hidden="1">
      <c r="A106" s="18" t="s">
        <v>160</v>
      </c>
      <c r="B106" s="19" t="s">
        <v>128</v>
      </c>
      <c r="C106" s="23" t="s">
        <v>284</v>
      </c>
      <c r="D106" s="20">
        <v>0</v>
      </c>
      <c r="E106" s="24" t="s">
        <v>42</v>
      </c>
      <c r="F106" s="20">
        <f>D106</f>
        <v>0</v>
      </c>
    </row>
    <row r="107" spans="1:6" ht="131.25" customHeight="1">
      <c r="A107" s="18" t="s">
        <v>285</v>
      </c>
      <c r="B107" s="19" t="s">
        <v>128</v>
      </c>
      <c r="C107" s="23" t="s">
        <v>286</v>
      </c>
      <c r="D107" s="20">
        <f>D109</f>
        <v>216300</v>
      </c>
      <c r="E107" s="20">
        <f>E108</f>
        <v>200000.55</v>
      </c>
      <c r="F107" s="20">
        <f>D107-E107</f>
        <v>16299.450000000012</v>
      </c>
    </row>
    <row r="108" spans="1:6" ht="39" customHeight="1">
      <c r="A108" s="18" t="s">
        <v>156</v>
      </c>
      <c r="B108" s="19" t="s">
        <v>128</v>
      </c>
      <c r="C108" s="23" t="s">
        <v>287</v>
      </c>
      <c r="D108" s="20">
        <f>D109</f>
        <v>216300</v>
      </c>
      <c r="E108" s="20">
        <f>E109</f>
        <v>200000.55</v>
      </c>
      <c r="F108" s="20">
        <f>F109</f>
        <v>216300</v>
      </c>
    </row>
    <row r="109" spans="1:6" ht="52.5" customHeight="1">
      <c r="A109" s="18" t="s">
        <v>158</v>
      </c>
      <c r="B109" s="19" t="s">
        <v>128</v>
      </c>
      <c r="C109" s="23" t="s">
        <v>288</v>
      </c>
      <c r="D109" s="20">
        <f>D110</f>
        <v>216300</v>
      </c>
      <c r="E109" s="20">
        <f>E110</f>
        <v>200000.55</v>
      </c>
      <c r="F109" s="20">
        <f>F110</f>
        <v>216300</v>
      </c>
    </row>
    <row r="110" spans="1:6" ht="50.25" customHeight="1">
      <c r="A110" s="18" t="s">
        <v>160</v>
      </c>
      <c r="B110" s="19" t="s">
        <v>128</v>
      </c>
      <c r="C110" s="23" t="s">
        <v>289</v>
      </c>
      <c r="D110" s="20">
        <v>216300</v>
      </c>
      <c r="E110" s="20">
        <v>200000.55</v>
      </c>
      <c r="F110" s="20">
        <v>216300</v>
      </c>
    </row>
    <row r="111" spans="1:6" ht="102.75" customHeight="1">
      <c r="A111" s="18" t="s">
        <v>290</v>
      </c>
      <c r="B111" s="19" t="s">
        <v>128</v>
      </c>
      <c r="C111" s="23" t="s">
        <v>291</v>
      </c>
      <c r="D111" s="20">
        <f>D112</f>
        <v>90000</v>
      </c>
      <c r="E111" s="20">
        <f>E112</f>
        <v>89993</v>
      </c>
      <c r="F111" s="20">
        <f>F112</f>
        <v>7</v>
      </c>
    </row>
    <row r="112" spans="1:6" ht="127.5" customHeight="1">
      <c r="A112" s="18" t="s">
        <v>292</v>
      </c>
      <c r="B112" s="19" t="s">
        <v>128</v>
      </c>
      <c r="C112" s="23" t="s">
        <v>293</v>
      </c>
      <c r="D112" s="20">
        <f>D114</f>
        <v>90000</v>
      </c>
      <c r="E112" s="20">
        <f>E114</f>
        <v>89993</v>
      </c>
      <c r="F112" s="20">
        <f>F114</f>
        <v>7</v>
      </c>
    </row>
    <row r="113" spans="1:6" ht="33.75" customHeight="1">
      <c r="A113" s="18" t="s">
        <v>156</v>
      </c>
      <c r="B113" s="19" t="s">
        <v>128</v>
      </c>
      <c r="C113" s="23" t="s">
        <v>294</v>
      </c>
      <c r="D113" s="20">
        <f aca="true" t="shared" si="12" ref="D113:F114">D114</f>
        <v>90000</v>
      </c>
      <c r="E113" s="20">
        <f t="shared" si="12"/>
        <v>89993</v>
      </c>
      <c r="F113" s="20">
        <f t="shared" si="12"/>
        <v>7</v>
      </c>
    </row>
    <row r="114" spans="1:6" ht="53.25" customHeight="1">
      <c r="A114" s="18" t="s">
        <v>158</v>
      </c>
      <c r="B114" s="19" t="s">
        <v>128</v>
      </c>
      <c r="C114" s="23" t="s">
        <v>295</v>
      </c>
      <c r="D114" s="20">
        <f t="shared" si="12"/>
        <v>90000</v>
      </c>
      <c r="E114" s="20">
        <f t="shared" si="12"/>
        <v>89993</v>
      </c>
      <c r="F114" s="20">
        <f t="shared" si="12"/>
        <v>7</v>
      </c>
    </row>
    <row r="115" spans="1:6" ht="54.75" customHeight="1">
      <c r="A115" s="18" t="s">
        <v>160</v>
      </c>
      <c r="B115" s="19" t="s">
        <v>128</v>
      </c>
      <c r="C115" s="23" t="s">
        <v>296</v>
      </c>
      <c r="D115" s="20">
        <v>90000</v>
      </c>
      <c r="E115" s="20">
        <v>89993</v>
      </c>
      <c r="F115" s="20">
        <f>D115-E115</f>
        <v>7</v>
      </c>
    </row>
    <row r="116" spans="1:6" ht="21.75" customHeight="1">
      <c r="A116" s="18" t="s">
        <v>297</v>
      </c>
      <c r="B116" s="19" t="s">
        <v>128</v>
      </c>
      <c r="C116" s="23" t="s">
        <v>298</v>
      </c>
      <c r="D116" s="20">
        <f>D128+D139+D117</f>
        <v>2487500</v>
      </c>
      <c r="E116" s="20">
        <f>E139+E128</f>
        <v>950970.5</v>
      </c>
      <c r="F116" s="20">
        <f>D116-E116</f>
        <v>1536529.5</v>
      </c>
    </row>
    <row r="117" spans="1:6" ht="21.75" customHeight="1">
      <c r="A117" s="18" t="s">
        <v>299</v>
      </c>
      <c r="B117" s="19">
        <v>200</v>
      </c>
      <c r="C117" s="23" t="s">
        <v>300</v>
      </c>
      <c r="D117" s="20">
        <f aca="true" t="shared" si="13" ref="D117:D126">D118</f>
        <v>598600</v>
      </c>
      <c r="E117" s="24" t="s">
        <v>42</v>
      </c>
      <c r="F117" s="24" t="s">
        <v>42</v>
      </c>
    </row>
    <row r="118" spans="1:6" ht="72.75" customHeight="1">
      <c r="A118" s="18" t="s">
        <v>301</v>
      </c>
      <c r="B118" s="19">
        <v>200</v>
      </c>
      <c r="C118" s="40" t="s">
        <v>302</v>
      </c>
      <c r="D118" s="20">
        <f t="shared" si="13"/>
        <v>598600</v>
      </c>
      <c r="E118" s="24" t="s">
        <v>42</v>
      </c>
      <c r="F118" s="24" t="s">
        <v>42</v>
      </c>
    </row>
    <row r="119" spans="1:6" ht="114.75" customHeight="1">
      <c r="A119" s="18" t="s">
        <v>303</v>
      </c>
      <c r="B119" s="19">
        <v>200</v>
      </c>
      <c r="C119" s="23" t="s">
        <v>304</v>
      </c>
      <c r="D119" s="20">
        <f>D124+D120</f>
        <v>598600</v>
      </c>
      <c r="E119" s="24" t="s">
        <v>42</v>
      </c>
      <c r="F119" s="24" t="s">
        <v>42</v>
      </c>
    </row>
    <row r="120" spans="1:6" ht="189" customHeight="1">
      <c r="A120" s="18" t="s">
        <v>478</v>
      </c>
      <c r="B120" s="19">
        <v>200</v>
      </c>
      <c r="C120" s="23" t="s">
        <v>476</v>
      </c>
      <c r="D120" s="20">
        <f>D121</f>
        <v>3800</v>
      </c>
      <c r="E120" s="24" t="s">
        <v>42</v>
      </c>
      <c r="F120" s="24" t="s">
        <v>42</v>
      </c>
    </row>
    <row r="121" spans="1:6" ht="36" customHeight="1">
      <c r="A121" s="18" t="s">
        <v>156</v>
      </c>
      <c r="B121" s="19">
        <v>200</v>
      </c>
      <c r="C121" s="23" t="s">
        <v>475</v>
      </c>
      <c r="D121" s="20">
        <f>D122</f>
        <v>3800</v>
      </c>
      <c r="E121" s="24" t="s">
        <v>42</v>
      </c>
      <c r="F121" s="24" t="s">
        <v>42</v>
      </c>
    </row>
    <row r="122" spans="1:6" ht="48.75" customHeight="1">
      <c r="A122" s="18" t="s">
        <v>158</v>
      </c>
      <c r="B122" s="19">
        <v>200</v>
      </c>
      <c r="C122" s="23" t="s">
        <v>474</v>
      </c>
      <c r="D122" s="20">
        <f>D123</f>
        <v>3800</v>
      </c>
      <c r="E122" s="24" t="s">
        <v>42</v>
      </c>
      <c r="F122" s="24" t="s">
        <v>42</v>
      </c>
    </row>
    <row r="123" spans="1:6" ht="50.25" customHeight="1">
      <c r="A123" s="18" t="s">
        <v>160</v>
      </c>
      <c r="B123" s="19">
        <v>200</v>
      </c>
      <c r="C123" s="23" t="s">
        <v>473</v>
      </c>
      <c r="D123" s="20">
        <v>3800</v>
      </c>
      <c r="E123" s="24" t="s">
        <v>42</v>
      </c>
      <c r="F123" s="24" t="s">
        <v>42</v>
      </c>
    </row>
    <row r="124" spans="1:6" ht="193.5" customHeight="1">
      <c r="A124" s="18" t="s">
        <v>477</v>
      </c>
      <c r="B124" s="19">
        <v>200</v>
      </c>
      <c r="C124" s="23" t="s">
        <v>305</v>
      </c>
      <c r="D124" s="20">
        <f t="shared" si="13"/>
        <v>594800</v>
      </c>
      <c r="E124" s="24" t="s">
        <v>42</v>
      </c>
      <c r="F124" s="24" t="s">
        <v>42</v>
      </c>
    </row>
    <row r="125" spans="1:6" ht="45.75" customHeight="1">
      <c r="A125" s="18" t="s">
        <v>156</v>
      </c>
      <c r="B125" s="19">
        <v>200</v>
      </c>
      <c r="C125" s="23" t="s">
        <v>306</v>
      </c>
      <c r="D125" s="20">
        <f t="shared" si="13"/>
        <v>594800</v>
      </c>
      <c r="E125" s="24" t="s">
        <v>42</v>
      </c>
      <c r="F125" s="24" t="s">
        <v>42</v>
      </c>
    </row>
    <row r="126" spans="1:6" ht="55.5" customHeight="1">
      <c r="A126" s="18" t="s">
        <v>158</v>
      </c>
      <c r="B126" s="19">
        <v>200</v>
      </c>
      <c r="C126" s="23" t="s">
        <v>307</v>
      </c>
      <c r="D126" s="20">
        <f t="shared" si="13"/>
        <v>594800</v>
      </c>
      <c r="E126" s="24" t="s">
        <v>42</v>
      </c>
      <c r="F126" s="24" t="s">
        <v>42</v>
      </c>
    </row>
    <row r="127" spans="1:6" ht="59.25" customHeight="1">
      <c r="A127" s="18" t="s">
        <v>160</v>
      </c>
      <c r="B127" s="19">
        <v>200</v>
      </c>
      <c r="C127" s="23" t="s">
        <v>308</v>
      </c>
      <c r="D127" s="20">
        <v>594800</v>
      </c>
      <c r="E127" s="24" t="s">
        <v>42</v>
      </c>
      <c r="F127" s="24" t="s">
        <v>42</v>
      </c>
    </row>
    <row r="128" spans="1:6" ht="20.25" customHeight="1">
      <c r="A128" s="18" t="s">
        <v>309</v>
      </c>
      <c r="B128" s="19" t="s">
        <v>128</v>
      </c>
      <c r="C128" s="23" t="s">
        <v>310</v>
      </c>
      <c r="D128" s="20">
        <f aca="true" t="shared" si="14" ref="D128:F129">D129</f>
        <v>445400</v>
      </c>
      <c r="E128" s="20">
        <f t="shared" si="14"/>
        <v>241631.29</v>
      </c>
      <c r="F128" s="20">
        <f t="shared" si="14"/>
        <v>203768.71</v>
      </c>
    </row>
    <row r="129" spans="1:6" ht="71.25" customHeight="1">
      <c r="A129" s="18" t="s">
        <v>301</v>
      </c>
      <c r="B129" s="19" t="s">
        <v>128</v>
      </c>
      <c r="C129" s="23" t="s">
        <v>311</v>
      </c>
      <c r="D129" s="20">
        <f t="shared" si="14"/>
        <v>445400</v>
      </c>
      <c r="E129" s="20">
        <f t="shared" si="14"/>
        <v>241631.29</v>
      </c>
      <c r="F129" s="20">
        <f t="shared" si="14"/>
        <v>203768.71</v>
      </c>
    </row>
    <row r="130" spans="1:6" ht="113.25" customHeight="1">
      <c r="A130" s="18" t="s">
        <v>312</v>
      </c>
      <c r="B130" s="19" t="s">
        <v>128</v>
      </c>
      <c r="C130" s="23" t="s">
        <v>313</v>
      </c>
      <c r="D130" s="20">
        <f>D131+D135</f>
        <v>445400</v>
      </c>
      <c r="E130" s="20">
        <f>E131+E135</f>
        <v>241631.29</v>
      </c>
      <c r="F130" s="20">
        <f>D130-E130</f>
        <v>203768.71</v>
      </c>
    </row>
    <row r="131" spans="1:6" ht="147" customHeight="1">
      <c r="A131" s="18" t="s">
        <v>314</v>
      </c>
      <c r="B131" s="19" t="s">
        <v>128</v>
      </c>
      <c r="C131" s="23" t="s">
        <v>315</v>
      </c>
      <c r="D131" s="20">
        <f>D133</f>
        <v>247400</v>
      </c>
      <c r="E131" s="20">
        <f>E133</f>
        <v>43631.29</v>
      </c>
      <c r="F131" s="20">
        <f>F132</f>
        <v>203768.71</v>
      </c>
    </row>
    <row r="132" spans="1:6" ht="36" customHeight="1">
      <c r="A132" s="18" t="s">
        <v>156</v>
      </c>
      <c r="B132" s="19" t="s">
        <v>128</v>
      </c>
      <c r="C132" s="23" t="s">
        <v>316</v>
      </c>
      <c r="D132" s="20">
        <f>D133</f>
        <v>247400</v>
      </c>
      <c r="E132" s="20">
        <f>E133</f>
        <v>43631.29</v>
      </c>
      <c r="F132" s="20">
        <f>F133</f>
        <v>203768.71</v>
      </c>
    </row>
    <row r="133" spans="1:6" ht="54.75" customHeight="1">
      <c r="A133" s="18" t="s">
        <v>158</v>
      </c>
      <c r="B133" s="19" t="s">
        <v>128</v>
      </c>
      <c r="C133" s="23" t="s">
        <v>317</v>
      </c>
      <c r="D133" s="20">
        <f>D134</f>
        <v>247400</v>
      </c>
      <c r="E133" s="20">
        <f>E134</f>
        <v>43631.29</v>
      </c>
      <c r="F133" s="20">
        <f>F134</f>
        <v>203768.71</v>
      </c>
    </row>
    <row r="134" spans="1:6" ht="52.5" customHeight="1">
      <c r="A134" s="18" t="s">
        <v>160</v>
      </c>
      <c r="B134" s="19" t="s">
        <v>128</v>
      </c>
      <c r="C134" s="23" t="s">
        <v>318</v>
      </c>
      <c r="D134" s="20">
        <v>247400</v>
      </c>
      <c r="E134" s="20">
        <v>43631.29</v>
      </c>
      <c r="F134" s="20">
        <f>D134-E134</f>
        <v>203768.71</v>
      </c>
    </row>
    <row r="135" spans="1:6" ht="175.5" customHeight="1">
      <c r="A135" s="18" t="s">
        <v>319</v>
      </c>
      <c r="B135" s="19" t="s">
        <v>128</v>
      </c>
      <c r="C135" s="23" t="s">
        <v>320</v>
      </c>
      <c r="D135" s="20">
        <f aca="true" t="shared" si="15" ref="D135:E137">D136</f>
        <v>198000</v>
      </c>
      <c r="E135" s="20">
        <f t="shared" si="15"/>
        <v>198000</v>
      </c>
      <c r="F135" s="24" t="s">
        <v>42</v>
      </c>
    </row>
    <row r="136" spans="1:6" ht="38.25" customHeight="1">
      <c r="A136" s="18" t="s">
        <v>156</v>
      </c>
      <c r="B136" s="19" t="s">
        <v>128</v>
      </c>
      <c r="C136" s="23" t="s">
        <v>321</v>
      </c>
      <c r="D136" s="20">
        <f t="shared" si="15"/>
        <v>198000</v>
      </c>
      <c r="E136" s="20">
        <f t="shared" si="15"/>
        <v>198000</v>
      </c>
      <c r="F136" s="24" t="s">
        <v>42</v>
      </c>
    </row>
    <row r="137" spans="1:6" ht="51.75" customHeight="1">
      <c r="A137" s="18" t="s">
        <v>158</v>
      </c>
      <c r="B137" s="19" t="s">
        <v>128</v>
      </c>
      <c r="C137" s="23" t="s">
        <v>322</v>
      </c>
      <c r="D137" s="20">
        <f t="shared" si="15"/>
        <v>198000</v>
      </c>
      <c r="E137" s="20">
        <f t="shared" si="15"/>
        <v>198000</v>
      </c>
      <c r="F137" s="24" t="s">
        <v>42</v>
      </c>
    </row>
    <row r="138" spans="1:6" ht="51.75" customHeight="1">
      <c r="A138" s="18" t="s">
        <v>160</v>
      </c>
      <c r="B138" s="19" t="s">
        <v>128</v>
      </c>
      <c r="C138" s="23" t="s">
        <v>323</v>
      </c>
      <c r="D138" s="20">
        <v>198000</v>
      </c>
      <c r="E138" s="20">
        <v>198000</v>
      </c>
      <c r="F138" s="24" t="s">
        <v>42</v>
      </c>
    </row>
    <row r="139" spans="1:6" ht="18" customHeight="1">
      <c r="A139" s="18" t="s">
        <v>324</v>
      </c>
      <c r="B139" s="19" t="s">
        <v>128</v>
      </c>
      <c r="C139" s="23" t="s">
        <v>325</v>
      </c>
      <c r="D139" s="20">
        <f>D140</f>
        <v>1443500</v>
      </c>
      <c r="E139" s="20">
        <f>E140</f>
        <v>709339.21</v>
      </c>
      <c r="F139" s="20">
        <f aca="true" t="shared" si="16" ref="F139:F153">D139-E139</f>
        <v>734160.79</v>
      </c>
    </row>
    <row r="140" spans="1:6" ht="69" customHeight="1">
      <c r="A140" s="18" t="s">
        <v>301</v>
      </c>
      <c r="B140" s="19" t="s">
        <v>128</v>
      </c>
      <c r="C140" s="23" t="s">
        <v>326</v>
      </c>
      <c r="D140" s="20">
        <f>D141</f>
        <v>1443500</v>
      </c>
      <c r="E140" s="20">
        <f>E141</f>
        <v>709339.21</v>
      </c>
      <c r="F140" s="20">
        <f t="shared" si="16"/>
        <v>734160.79</v>
      </c>
    </row>
    <row r="141" spans="1:6" ht="114" customHeight="1">
      <c r="A141" s="18" t="s">
        <v>327</v>
      </c>
      <c r="B141" s="19" t="s">
        <v>128</v>
      </c>
      <c r="C141" s="23" t="s">
        <v>328</v>
      </c>
      <c r="D141" s="20">
        <f>D142+D146+D150</f>
        <v>1443500</v>
      </c>
      <c r="E141" s="41">
        <f>E150+E142+E149</f>
        <v>709339.21</v>
      </c>
      <c r="F141" s="20">
        <f t="shared" si="16"/>
        <v>734160.79</v>
      </c>
    </row>
    <row r="142" spans="1:6" ht="177.75" customHeight="1">
      <c r="A142" s="18" t="s">
        <v>329</v>
      </c>
      <c r="B142" s="19" t="s">
        <v>128</v>
      </c>
      <c r="C142" s="23" t="s">
        <v>330</v>
      </c>
      <c r="D142" s="20">
        <f>D144</f>
        <v>97000</v>
      </c>
      <c r="E142" s="42">
        <f>E144</f>
        <v>56414.62</v>
      </c>
      <c r="F142" s="20">
        <f t="shared" si="16"/>
        <v>40585.38</v>
      </c>
    </row>
    <row r="143" spans="1:6" ht="38.25" customHeight="1">
      <c r="A143" s="18" t="s">
        <v>156</v>
      </c>
      <c r="B143" s="19" t="s">
        <v>128</v>
      </c>
      <c r="C143" s="23" t="s">
        <v>331</v>
      </c>
      <c r="D143" s="20">
        <f>D144</f>
        <v>97000</v>
      </c>
      <c r="E143" s="20">
        <f>E144</f>
        <v>56414.62</v>
      </c>
      <c r="F143" s="20">
        <f t="shared" si="16"/>
        <v>40585.38</v>
      </c>
    </row>
    <row r="144" spans="1:6" ht="50.25" customHeight="1">
      <c r="A144" s="18" t="s">
        <v>158</v>
      </c>
      <c r="B144" s="19" t="s">
        <v>128</v>
      </c>
      <c r="C144" s="23" t="s">
        <v>332</v>
      </c>
      <c r="D144" s="20">
        <f>D145</f>
        <v>97000</v>
      </c>
      <c r="E144" s="20">
        <f>E145</f>
        <v>56414.62</v>
      </c>
      <c r="F144" s="20">
        <f t="shared" si="16"/>
        <v>40585.38</v>
      </c>
    </row>
    <row r="145" spans="1:6" ht="47.25" customHeight="1">
      <c r="A145" s="18" t="s">
        <v>160</v>
      </c>
      <c r="B145" s="19" t="s">
        <v>128</v>
      </c>
      <c r="C145" s="23" t="s">
        <v>333</v>
      </c>
      <c r="D145" s="20">
        <v>97000</v>
      </c>
      <c r="E145" s="20">
        <v>56414.62</v>
      </c>
      <c r="F145" s="20">
        <f t="shared" si="16"/>
        <v>40585.38</v>
      </c>
    </row>
    <row r="146" spans="1:6" ht="146.25" customHeight="1">
      <c r="A146" s="18" t="s">
        <v>334</v>
      </c>
      <c r="B146" s="19" t="s">
        <v>128</v>
      </c>
      <c r="C146" s="23" t="s">
        <v>335</v>
      </c>
      <c r="D146" s="20">
        <f>D148</f>
        <v>21500</v>
      </c>
      <c r="E146" s="20">
        <f>E148</f>
        <v>21459.1</v>
      </c>
      <c r="F146" s="20">
        <f t="shared" si="16"/>
        <v>40.900000000001455</v>
      </c>
    </row>
    <row r="147" spans="1:6" ht="33.75" customHeight="1">
      <c r="A147" s="18" t="s">
        <v>156</v>
      </c>
      <c r="B147" s="19" t="s">
        <v>128</v>
      </c>
      <c r="C147" s="23" t="s">
        <v>336</v>
      </c>
      <c r="D147" s="20">
        <f>D148</f>
        <v>21500</v>
      </c>
      <c r="E147" s="20">
        <f>E148</f>
        <v>21459.1</v>
      </c>
      <c r="F147" s="20">
        <f t="shared" si="16"/>
        <v>40.900000000001455</v>
      </c>
    </row>
    <row r="148" spans="1:6" ht="52.5" customHeight="1">
      <c r="A148" s="18" t="s">
        <v>158</v>
      </c>
      <c r="B148" s="19" t="s">
        <v>128</v>
      </c>
      <c r="C148" s="23" t="s">
        <v>337</v>
      </c>
      <c r="D148" s="20">
        <f>D149</f>
        <v>21500</v>
      </c>
      <c r="E148" s="20">
        <f>E149</f>
        <v>21459.1</v>
      </c>
      <c r="F148" s="20">
        <f t="shared" si="16"/>
        <v>40.900000000001455</v>
      </c>
    </row>
    <row r="149" spans="1:6" ht="47.25" customHeight="1">
      <c r="A149" s="18" t="s">
        <v>160</v>
      </c>
      <c r="B149" s="19" t="s">
        <v>128</v>
      </c>
      <c r="C149" s="23" t="s">
        <v>338</v>
      </c>
      <c r="D149" s="20">
        <v>21500</v>
      </c>
      <c r="E149" s="20">
        <v>21459.1</v>
      </c>
      <c r="F149" s="20">
        <f t="shared" si="16"/>
        <v>40.900000000001455</v>
      </c>
    </row>
    <row r="150" spans="1:6" ht="160.5" customHeight="1">
      <c r="A150" s="18" t="s">
        <v>339</v>
      </c>
      <c r="B150" s="19" t="s">
        <v>128</v>
      </c>
      <c r="C150" s="23" t="s">
        <v>340</v>
      </c>
      <c r="D150" s="20">
        <f>D152</f>
        <v>1325000</v>
      </c>
      <c r="E150" s="20">
        <f>E152</f>
        <v>631465.49</v>
      </c>
      <c r="F150" s="20">
        <f t="shared" si="16"/>
        <v>693534.51</v>
      </c>
    </row>
    <row r="151" spans="1:6" ht="35.25" customHeight="1">
      <c r="A151" s="18" t="s">
        <v>156</v>
      </c>
      <c r="B151" s="19" t="s">
        <v>128</v>
      </c>
      <c r="C151" s="23" t="s">
        <v>341</v>
      </c>
      <c r="D151" s="20">
        <f>D152</f>
        <v>1325000</v>
      </c>
      <c r="E151" s="20">
        <f>E152</f>
        <v>631465.49</v>
      </c>
      <c r="F151" s="20">
        <f t="shared" si="16"/>
        <v>693534.51</v>
      </c>
    </row>
    <row r="152" spans="1:6" ht="48" customHeight="1">
      <c r="A152" s="18" t="s">
        <v>158</v>
      </c>
      <c r="B152" s="19" t="s">
        <v>128</v>
      </c>
      <c r="C152" s="23" t="s">
        <v>342</v>
      </c>
      <c r="D152" s="20">
        <f>D153</f>
        <v>1325000</v>
      </c>
      <c r="E152" s="20">
        <f>E153</f>
        <v>631465.49</v>
      </c>
      <c r="F152" s="20">
        <f t="shared" si="16"/>
        <v>693534.51</v>
      </c>
    </row>
    <row r="153" spans="1:6" ht="48.75" customHeight="1">
      <c r="A153" s="18" t="s">
        <v>160</v>
      </c>
      <c r="B153" s="19" t="s">
        <v>128</v>
      </c>
      <c r="C153" s="23" t="s">
        <v>343</v>
      </c>
      <c r="D153" s="20">
        <v>1325000</v>
      </c>
      <c r="E153" s="20">
        <v>631465.49</v>
      </c>
      <c r="F153" s="20">
        <f t="shared" si="16"/>
        <v>693534.51</v>
      </c>
    </row>
    <row r="154" spans="1:6" ht="16.5" customHeight="1">
      <c r="A154" s="18" t="s">
        <v>344</v>
      </c>
      <c r="B154" s="19" t="s">
        <v>128</v>
      </c>
      <c r="C154" s="23" t="s">
        <v>345</v>
      </c>
      <c r="D154" s="20">
        <f aca="true" t="shared" si="17" ref="D154:E157">D155</f>
        <v>4800</v>
      </c>
      <c r="E154" s="20">
        <f t="shared" si="17"/>
        <v>4800</v>
      </c>
      <c r="F154" s="24" t="s">
        <v>42</v>
      </c>
    </row>
    <row r="155" spans="1:6" ht="53.25" customHeight="1">
      <c r="A155" s="18" t="s">
        <v>346</v>
      </c>
      <c r="B155" s="19" t="s">
        <v>128</v>
      </c>
      <c r="C155" s="23" t="s">
        <v>347</v>
      </c>
      <c r="D155" s="20">
        <f t="shared" si="17"/>
        <v>4800</v>
      </c>
      <c r="E155" s="20">
        <f t="shared" si="17"/>
        <v>4800</v>
      </c>
      <c r="F155" s="24" t="s">
        <v>42</v>
      </c>
    </row>
    <row r="156" spans="1:6" ht="52.5" customHeight="1">
      <c r="A156" s="18" t="s">
        <v>197</v>
      </c>
      <c r="B156" s="19" t="s">
        <v>128</v>
      </c>
      <c r="C156" s="23" t="s">
        <v>348</v>
      </c>
      <c r="D156" s="20">
        <f t="shared" si="17"/>
        <v>4800</v>
      </c>
      <c r="E156" s="20">
        <f t="shared" si="17"/>
        <v>4800</v>
      </c>
      <c r="F156" s="24" t="s">
        <v>42</v>
      </c>
    </row>
    <row r="157" spans="1:6" ht="129" customHeight="1">
      <c r="A157" s="18" t="s">
        <v>199</v>
      </c>
      <c r="B157" s="19">
        <v>200</v>
      </c>
      <c r="C157" s="23" t="s">
        <v>349</v>
      </c>
      <c r="D157" s="20">
        <f t="shared" si="17"/>
        <v>4800</v>
      </c>
      <c r="E157" s="20">
        <f t="shared" si="17"/>
        <v>4800</v>
      </c>
      <c r="F157" s="24" t="s">
        <v>42</v>
      </c>
    </row>
    <row r="158" spans="1:6" ht="176.25" customHeight="1">
      <c r="A158" s="18" t="s">
        <v>350</v>
      </c>
      <c r="B158" s="19">
        <v>200</v>
      </c>
      <c r="C158" s="23" t="s">
        <v>351</v>
      </c>
      <c r="D158" s="20">
        <f>D160</f>
        <v>4800</v>
      </c>
      <c r="E158" s="20">
        <f>E160</f>
        <v>4800</v>
      </c>
      <c r="F158" s="24" t="s">
        <v>42</v>
      </c>
    </row>
    <row r="159" spans="1:6" ht="33.75" customHeight="1">
      <c r="A159" s="18" t="s">
        <v>156</v>
      </c>
      <c r="B159" s="19" t="s">
        <v>128</v>
      </c>
      <c r="C159" s="23" t="s">
        <v>352</v>
      </c>
      <c r="D159" s="20">
        <f>D160</f>
        <v>4800</v>
      </c>
      <c r="E159" s="20">
        <f>E160</f>
        <v>4800</v>
      </c>
      <c r="F159" s="24" t="s">
        <v>42</v>
      </c>
    </row>
    <row r="160" spans="1:6" ht="48.75" customHeight="1">
      <c r="A160" s="18" t="s">
        <v>158</v>
      </c>
      <c r="B160" s="19" t="s">
        <v>128</v>
      </c>
      <c r="C160" s="23" t="s">
        <v>353</v>
      </c>
      <c r="D160" s="20">
        <f>D161</f>
        <v>4800</v>
      </c>
      <c r="E160" s="20">
        <f>E161</f>
        <v>4800</v>
      </c>
      <c r="F160" s="24" t="s">
        <v>42</v>
      </c>
    </row>
    <row r="161" spans="1:6" ht="48" customHeight="1">
      <c r="A161" s="18" t="s">
        <v>160</v>
      </c>
      <c r="B161" s="19" t="s">
        <v>128</v>
      </c>
      <c r="C161" s="23" t="s">
        <v>354</v>
      </c>
      <c r="D161" s="20">
        <v>4800</v>
      </c>
      <c r="E161" s="20">
        <v>4800</v>
      </c>
      <c r="F161" s="24" t="s">
        <v>42</v>
      </c>
    </row>
    <row r="162" spans="1:6" ht="18.75" customHeight="1">
      <c r="A162" s="18" t="s">
        <v>355</v>
      </c>
      <c r="B162" s="19" t="s">
        <v>128</v>
      </c>
      <c r="C162" s="23" t="s">
        <v>356</v>
      </c>
      <c r="D162" s="20">
        <f aca="true" t="shared" si="18" ref="D162:E164">D163</f>
        <v>2289000</v>
      </c>
      <c r="E162" s="20">
        <f t="shared" si="18"/>
        <v>1911578.95</v>
      </c>
      <c r="F162" s="20">
        <f aca="true" t="shared" si="19" ref="F162:F169">D162-E162</f>
        <v>377421.05000000005</v>
      </c>
    </row>
    <row r="163" spans="1:6" ht="18" customHeight="1">
      <c r="A163" s="18" t="s">
        <v>357</v>
      </c>
      <c r="B163" s="19" t="s">
        <v>128</v>
      </c>
      <c r="C163" s="23" t="s">
        <v>358</v>
      </c>
      <c r="D163" s="20">
        <f t="shared" si="18"/>
        <v>2289000</v>
      </c>
      <c r="E163" s="20">
        <f t="shared" si="18"/>
        <v>1911578.95</v>
      </c>
      <c r="F163" s="20">
        <f t="shared" si="19"/>
        <v>377421.05000000005</v>
      </c>
    </row>
    <row r="164" spans="1:6" ht="49.5" customHeight="1">
      <c r="A164" s="18" t="s">
        <v>359</v>
      </c>
      <c r="B164" s="19" t="s">
        <v>128</v>
      </c>
      <c r="C164" s="23" t="s">
        <v>360</v>
      </c>
      <c r="D164" s="20">
        <f t="shared" si="18"/>
        <v>2289000</v>
      </c>
      <c r="E164" s="20">
        <f t="shared" si="18"/>
        <v>1911578.95</v>
      </c>
      <c r="F164" s="20">
        <f t="shared" si="19"/>
        <v>377421.05000000005</v>
      </c>
    </row>
    <row r="165" spans="1:6" ht="70.5" customHeight="1">
      <c r="A165" s="18" t="s">
        <v>361</v>
      </c>
      <c r="B165" s="19" t="s">
        <v>128</v>
      </c>
      <c r="C165" s="23" t="s">
        <v>362</v>
      </c>
      <c r="D165" s="20">
        <f>D166+D175+D171</f>
        <v>2289000</v>
      </c>
      <c r="E165" s="20">
        <f>E166+E175</f>
        <v>1911578.95</v>
      </c>
      <c r="F165" s="20">
        <f t="shared" si="19"/>
        <v>377421.05000000005</v>
      </c>
    </row>
    <row r="166" spans="1:6" ht="130.5" customHeight="1">
      <c r="A166" s="18" t="s">
        <v>363</v>
      </c>
      <c r="B166" s="19" t="s">
        <v>128</v>
      </c>
      <c r="C166" s="23" t="s">
        <v>364</v>
      </c>
      <c r="D166" s="20">
        <f>D168</f>
        <v>1642100</v>
      </c>
      <c r="E166" s="20">
        <f>E168</f>
        <v>1372364.95</v>
      </c>
      <c r="F166" s="20">
        <f t="shared" si="19"/>
        <v>269735.05000000005</v>
      </c>
    </row>
    <row r="167" spans="1:6" ht="52.5" customHeight="1">
      <c r="A167" s="18" t="s">
        <v>365</v>
      </c>
      <c r="B167" s="19" t="s">
        <v>128</v>
      </c>
      <c r="C167" s="23" t="s">
        <v>366</v>
      </c>
      <c r="D167" s="20">
        <f>D168</f>
        <v>1642100</v>
      </c>
      <c r="E167" s="20">
        <f>E168</f>
        <v>1372364.95</v>
      </c>
      <c r="F167" s="20">
        <f t="shared" si="19"/>
        <v>269735.05000000005</v>
      </c>
    </row>
    <row r="168" spans="1:6" ht="21" customHeight="1">
      <c r="A168" s="18" t="s">
        <v>367</v>
      </c>
      <c r="B168" s="19" t="s">
        <v>128</v>
      </c>
      <c r="C168" s="23" t="s">
        <v>368</v>
      </c>
      <c r="D168" s="20">
        <f>D169+D170</f>
        <v>1642100</v>
      </c>
      <c r="E168" s="20">
        <f>E169+E170</f>
        <v>1372364.95</v>
      </c>
      <c r="F168" s="20">
        <f t="shared" si="19"/>
        <v>269735.05000000005</v>
      </c>
    </row>
    <row r="169" spans="1:6" ht="83.25" customHeight="1">
      <c r="A169" s="18" t="s">
        <v>369</v>
      </c>
      <c r="B169" s="19" t="s">
        <v>128</v>
      </c>
      <c r="C169" s="23" t="s">
        <v>370</v>
      </c>
      <c r="D169" s="20">
        <v>1642100</v>
      </c>
      <c r="E169" s="20">
        <v>1372364.95</v>
      </c>
      <c r="F169" s="20">
        <f t="shared" si="19"/>
        <v>269735.05000000005</v>
      </c>
    </row>
    <row r="170" spans="1:6" ht="34.5" customHeight="1" hidden="1">
      <c r="A170" s="18" t="s">
        <v>371</v>
      </c>
      <c r="B170" s="19">
        <v>200</v>
      </c>
      <c r="C170" s="23" t="s">
        <v>372</v>
      </c>
      <c r="D170" s="20">
        <v>0</v>
      </c>
      <c r="E170" s="20">
        <v>0</v>
      </c>
      <c r="F170" s="24" t="s">
        <v>42</v>
      </c>
    </row>
    <row r="171" spans="1:6" ht="96.75" customHeight="1" hidden="1">
      <c r="A171" s="18" t="s">
        <v>373</v>
      </c>
      <c r="B171" s="19">
        <v>200</v>
      </c>
      <c r="C171" s="23" t="s">
        <v>374</v>
      </c>
      <c r="D171" s="20">
        <f>D173</f>
        <v>0</v>
      </c>
      <c r="E171" s="20">
        <f>E173</f>
        <v>0</v>
      </c>
      <c r="F171" s="20">
        <f>F173</f>
        <v>0</v>
      </c>
    </row>
    <row r="172" spans="1:6" ht="0.75" customHeight="1" hidden="1">
      <c r="A172" s="18" t="s">
        <v>365</v>
      </c>
      <c r="B172" s="19" t="s">
        <v>128</v>
      </c>
      <c r="C172" s="23" t="s">
        <v>375</v>
      </c>
      <c r="D172" s="20">
        <f aca="true" t="shared" si="20" ref="D172:F173">D173</f>
        <v>0</v>
      </c>
      <c r="E172" s="20">
        <f t="shared" si="20"/>
        <v>0</v>
      </c>
      <c r="F172" s="20">
        <f t="shared" si="20"/>
        <v>0</v>
      </c>
    </row>
    <row r="173" spans="1:6" ht="18.75" customHeight="1" hidden="1">
      <c r="A173" s="18" t="s">
        <v>367</v>
      </c>
      <c r="B173" s="19">
        <v>200</v>
      </c>
      <c r="C173" s="23" t="s">
        <v>376</v>
      </c>
      <c r="D173" s="20">
        <f t="shared" si="20"/>
        <v>0</v>
      </c>
      <c r="E173" s="20">
        <f t="shared" si="20"/>
        <v>0</v>
      </c>
      <c r="F173" s="20">
        <f t="shared" si="20"/>
        <v>0</v>
      </c>
    </row>
    <row r="174" spans="1:6" ht="33.75" customHeight="1" hidden="1">
      <c r="A174" s="18" t="s">
        <v>371</v>
      </c>
      <c r="B174" s="19">
        <v>200</v>
      </c>
      <c r="C174" s="23" t="s">
        <v>377</v>
      </c>
      <c r="D174" s="20">
        <v>0</v>
      </c>
      <c r="E174" s="20">
        <v>0</v>
      </c>
      <c r="F174" s="20">
        <f aca="true" t="shared" si="21" ref="F174:F186">D174-E174</f>
        <v>0</v>
      </c>
    </row>
    <row r="175" spans="1:6" ht="114" customHeight="1">
      <c r="A175" s="18" t="s">
        <v>378</v>
      </c>
      <c r="B175" s="19" t="s">
        <v>128</v>
      </c>
      <c r="C175" s="23" t="s">
        <v>379</v>
      </c>
      <c r="D175" s="20">
        <f>D178</f>
        <v>646900</v>
      </c>
      <c r="E175" s="20">
        <f>E178</f>
        <v>539214</v>
      </c>
      <c r="F175" s="20">
        <f t="shared" si="21"/>
        <v>107686</v>
      </c>
    </row>
    <row r="176" spans="1:6" ht="51.75" customHeight="1">
      <c r="A176" s="18" t="s">
        <v>365</v>
      </c>
      <c r="B176" s="19" t="s">
        <v>128</v>
      </c>
      <c r="C176" s="23" t="s">
        <v>380</v>
      </c>
      <c r="D176" s="20">
        <f>D177</f>
        <v>646900</v>
      </c>
      <c r="E176" s="20">
        <f>E177</f>
        <v>539214</v>
      </c>
      <c r="F176" s="20">
        <f t="shared" si="21"/>
        <v>107686</v>
      </c>
    </row>
    <row r="177" spans="1:6" ht="21" customHeight="1">
      <c r="A177" s="18" t="s">
        <v>367</v>
      </c>
      <c r="B177" s="19" t="s">
        <v>128</v>
      </c>
      <c r="C177" s="23" t="s">
        <v>381</v>
      </c>
      <c r="D177" s="20">
        <f>D178</f>
        <v>646900</v>
      </c>
      <c r="E177" s="20">
        <f>E178</f>
        <v>539214</v>
      </c>
      <c r="F177" s="20">
        <f t="shared" si="21"/>
        <v>107686</v>
      </c>
    </row>
    <row r="178" spans="1:6" ht="86.25" customHeight="1">
      <c r="A178" s="18" t="s">
        <v>369</v>
      </c>
      <c r="B178" s="19" t="s">
        <v>128</v>
      </c>
      <c r="C178" s="23" t="s">
        <v>382</v>
      </c>
      <c r="D178" s="20">
        <v>646900</v>
      </c>
      <c r="E178" s="20">
        <v>539214</v>
      </c>
      <c r="F178" s="20">
        <f t="shared" si="21"/>
        <v>107686</v>
      </c>
    </row>
    <row r="179" spans="1:6" ht="19.5" customHeight="1">
      <c r="A179" s="18" t="s">
        <v>383</v>
      </c>
      <c r="B179" s="19" t="s">
        <v>128</v>
      </c>
      <c r="C179" s="23" t="s">
        <v>384</v>
      </c>
      <c r="D179" s="20">
        <f aca="true" t="shared" si="22" ref="D179:E182">D180</f>
        <v>345800</v>
      </c>
      <c r="E179" s="20">
        <f t="shared" si="22"/>
        <v>180729.41</v>
      </c>
      <c r="F179" s="20">
        <f t="shared" si="21"/>
        <v>165070.59</v>
      </c>
    </row>
    <row r="180" spans="1:6" ht="18" customHeight="1">
      <c r="A180" s="18" t="s">
        <v>385</v>
      </c>
      <c r="B180" s="19" t="s">
        <v>128</v>
      </c>
      <c r="C180" s="23" t="s">
        <v>386</v>
      </c>
      <c r="D180" s="20">
        <f t="shared" si="22"/>
        <v>345800</v>
      </c>
      <c r="E180" s="20">
        <f t="shared" si="22"/>
        <v>180729.41</v>
      </c>
      <c r="F180" s="20">
        <f t="shared" si="21"/>
        <v>165070.59</v>
      </c>
    </row>
    <row r="181" spans="1:6" ht="52.5" customHeight="1">
      <c r="A181" s="18" t="s">
        <v>197</v>
      </c>
      <c r="B181" s="19" t="s">
        <v>128</v>
      </c>
      <c r="C181" s="23" t="s">
        <v>387</v>
      </c>
      <c r="D181" s="20">
        <f t="shared" si="22"/>
        <v>345800</v>
      </c>
      <c r="E181" s="20">
        <f t="shared" si="22"/>
        <v>180729.41</v>
      </c>
      <c r="F181" s="20">
        <f t="shared" si="21"/>
        <v>165070.59</v>
      </c>
    </row>
    <row r="182" spans="1:6" ht="143.25" customHeight="1">
      <c r="A182" s="18" t="s">
        <v>388</v>
      </c>
      <c r="B182" s="19" t="s">
        <v>128</v>
      </c>
      <c r="C182" s="23" t="s">
        <v>389</v>
      </c>
      <c r="D182" s="20">
        <f t="shared" si="22"/>
        <v>345800</v>
      </c>
      <c r="E182" s="20">
        <f t="shared" si="22"/>
        <v>180729.41</v>
      </c>
      <c r="F182" s="20">
        <f t="shared" si="21"/>
        <v>165070.59</v>
      </c>
    </row>
    <row r="183" spans="1:6" ht="224.25" customHeight="1">
      <c r="A183" s="18" t="s">
        <v>390</v>
      </c>
      <c r="B183" s="19" t="s">
        <v>128</v>
      </c>
      <c r="C183" s="23" t="s">
        <v>391</v>
      </c>
      <c r="D183" s="20">
        <f>D185</f>
        <v>345800</v>
      </c>
      <c r="E183" s="20">
        <f>E185</f>
        <v>180729.41</v>
      </c>
      <c r="F183" s="20">
        <f t="shared" si="21"/>
        <v>165070.59</v>
      </c>
    </row>
    <row r="184" spans="1:6" ht="35.25" customHeight="1">
      <c r="A184" s="18" t="s">
        <v>392</v>
      </c>
      <c r="B184" s="19">
        <v>200</v>
      </c>
      <c r="C184" s="23" t="s">
        <v>393</v>
      </c>
      <c r="D184" s="20">
        <f>D185</f>
        <v>345800</v>
      </c>
      <c r="E184" s="20">
        <f>E185</f>
        <v>180729.41</v>
      </c>
      <c r="F184" s="20">
        <f t="shared" si="21"/>
        <v>165070.59</v>
      </c>
    </row>
    <row r="185" spans="1:6" ht="36" customHeight="1">
      <c r="A185" s="18" t="s">
        <v>394</v>
      </c>
      <c r="B185" s="19" t="s">
        <v>128</v>
      </c>
      <c r="C185" s="23" t="s">
        <v>395</v>
      </c>
      <c r="D185" s="20">
        <f>D186</f>
        <v>345800</v>
      </c>
      <c r="E185" s="20">
        <f>E186</f>
        <v>180729.41</v>
      </c>
      <c r="F185" s="20">
        <f t="shared" si="21"/>
        <v>165070.59</v>
      </c>
    </row>
    <row r="186" spans="1:6" ht="50.25" customHeight="1">
      <c r="A186" s="18" t="s">
        <v>396</v>
      </c>
      <c r="B186" s="19" t="s">
        <v>128</v>
      </c>
      <c r="C186" s="23" t="s">
        <v>397</v>
      </c>
      <c r="D186" s="20">
        <v>345800</v>
      </c>
      <c r="E186" s="20">
        <v>180729.41</v>
      </c>
      <c r="F186" s="20">
        <f t="shared" si="21"/>
        <v>165070.59</v>
      </c>
    </row>
    <row r="187" spans="1:6" ht="21" customHeight="1" hidden="1">
      <c r="A187" s="18" t="s">
        <v>398</v>
      </c>
      <c r="B187" s="19" t="s">
        <v>128</v>
      </c>
      <c r="C187" s="23" t="s">
        <v>399</v>
      </c>
      <c r="D187" s="20">
        <f>D188</f>
        <v>0</v>
      </c>
      <c r="E187" s="24" t="s">
        <v>42</v>
      </c>
      <c r="F187" s="20">
        <f aca="true" t="shared" si="23" ref="F187:F194">D187</f>
        <v>0</v>
      </c>
    </row>
    <row r="188" spans="1:6" ht="19.5" customHeight="1" hidden="1">
      <c r="A188" s="18" t="s">
        <v>400</v>
      </c>
      <c r="B188" s="19" t="s">
        <v>128</v>
      </c>
      <c r="C188" s="23" t="s">
        <v>401</v>
      </c>
      <c r="D188" s="20">
        <f>D189</f>
        <v>0</v>
      </c>
      <c r="E188" s="24" t="s">
        <v>42</v>
      </c>
      <c r="F188" s="20">
        <f t="shared" si="23"/>
        <v>0</v>
      </c>
    </row>
    <row r="189" spans="1:6" ht="50.25" customHeight="1" hidden="1">
      <c r="A189" s="18" t="s">
        <v>402</v>
      </c>
      <c r="B189" s="19" t="s">
        <v>128</v>
      </c>
      <c r="C189" s="23" t="s">
        <v>403</v>
      </c>
      <c r="D189" s="20">
        <f>D190</f>
        <v>0</v>
      </c>
      <c r="E189" s="24" t="s">
        <v>42</v>
      </c>
      <c r="F189" s="20">
        <f t="shared" si="23"/>
        <v>0</v>
      </c>
    </row>
    <row r="190" spans="1:6" ht="86.25" customHeight="1" hidden="1">
      <c r="A190" s="18" t="s">
        <v>404</v>
      </c>
      <c r="B190" s="19" t="s">
        <v>128</v>
      </c>
      <c r="C190" s="23" t="s">
        <v>405</v>
      </c>
      <c r="D190" s="20">
        <f>D191</f>
        <v>0</v>
      </c>
      <c r="E190" s="24" t="s">
        <v>42</v>
      </c>
      <c r="F190" s="20">
        <f t="shared" si="23"/>
        <v>0</v>
      </c>
    </row>
    <row r="191" spans="1:6" ht="114.75" customHeight="1" hidden="1">
      <c r="A191" s="18" t="s">
        <v>406</v>
      </c>
      <c r="B191" s="19" t="s">
        <v>128</v>
      </c>
      <c r="C191" s="23" t="s">
        <v>407</v>
      </c>
      <c r="D191" s="20">
        <f>D193</f>
        <v>0</v>
      </c>
      <c r="E191" s="24" t="s">
        <v>42</v>
      </c>
      <c r="F191" s="20">
        <f t="shared" si="23"/>
        <v>0</v>
      </c>
    </row>
    <row r="192" spans="1:6" ht="35.25" customHeight="1" hidden="1">
      <c r="A192" s="18" t="s">
        <v>156</v>
      </c>
      <c r="B192" s="19">
        <v>200</v>
      </c>
      <c r="C192" s="23" t="s">
        <v>408</v>
      </c>
      <c r="D192" s="20">
        <f>D193</f>
        <v>0</v>
      </c>
      <c r="E192" s="24" t="s">
        <v>42</v>
      </c>
      <c r="F192" s="20">
        <f t="shared" si="23"/>
        <v>0</v>
      </c>
    </row>
    <row r="193" spans="1:6" ht="52.5" customHeight="1" hidden="1">
      <c r="A193" s="18" t="s">
        <v>158</v>
      </c>
      <c r="B193" s="19" t="s">
        <v>128</v>
      </c>
      <c r="C193" s="23" t="s">
        <v>409</v>
      </c>
      <c r="D193" s="20">
        <f>D194</f>
        <v>0</v>
      </c>
      <c r="E193" s="24" t="s">
        <v>42</v>
      </c>
      <c r="F193" s="20">
        <f t="shared" si="23"/>
        <v>0</v>
      </c>
    </row>
    <row r="194" spans="1:6" ht="51.75" customHeight="1" hidden="1">
      <c r="A194" s="18" t="s">
        <v>160</v>
      </c>
      <c r="B194" s="19" t="s">
        <v>128</v>
      </c>
      <c r="C194" s="23" t="s">
        <v>410</v>
      </c>
      <c r="D194" s="20">
        <v>0</v>
      </c>
      <c r="E194" s="24" t="s">
        <v>42</v>
      </c>
      <c r="F194" s="20">
        <f t="shared" si="23"/>
        <v>0</v>
      </c>
    </row>
    <row r="195" spans="1:6" ht="35.25" customHeight="1">
      <c r="A195" s="18" t="s">
        <v>411</v>
      </c>
      <c r="B195" s="19" t="s">
        <v>128</v>
      </c>
      <c r="C195" s="23" t="s">
        <v>412</v>
      </c>
      <c r="D195" s="20">
        <f aca="true" t="shared" si="24" ref="D195:E199">D196</f>
        <v>1000</v>
      </c>
      <c r="E195" s="20">
        <f t="shared" si="24"/>
        <v>746.45</v>
      </c>
      <c r="F195" s="20">
        <f aca="true" t="shared" si="25" ref="F195:F200">D195-E195</f>
        <v>253.54999999999995</v>
      </c>
    </row>
    <row r="196" spans="1:6" ht="38.25" customHeight="1">
      <c r="A196" s="18" t="s">
        <v>413</v>
      </c>
      <c r="B196" s="19" t="s">
        <v>128</v>
      </c>
      <c r="C196" s="23" t="s">
        <v>414</v>
      </c>
      <c r="D196" s="20">
        <f t="shared" si="24"/>
        <v>1000</v>
      </c>
      <c r="E196" s="20">
        <f t="shared" si="24"/>
        <v>746.45</v>
      </c>
      <c r="F196" s="20">
        <f t="shared" si="25"/>
        <v>253.54999999999995</v>
      </c>
    </row>
    <row r="197" spans="1:6" ht="49.5" customHeight="1">
      <c r="A197" s="18" t="s">
        <v>162</v>
      </c>
      <c r="B197" s="19" t="s">
        <v>128</v>
      </c>
      <c r="C197" s="23" t="s">
        <v>415</v>
      </c>
      <c r="D197" s="20">
        <f t="shared" si="24"/>
        <v>1000</v>
      </c>
      <c r="E197" s="20">
        <f t="shared" si="24"/>
        <v>746.45</v>
      </c>
      <c r="F197" s="20">
        <f t="shared" si="25"/>
        <v>253.54999999999995</v>
      </c>
    </row>
    <row r="198" spans="1:6" ht="39.75" customHeight="1">
      <c r="A198" s="18" t="s">
        <v>416</v>
      </c>
      <c r="B198" s="19" t="s">
        <v>128</v>
      </c>
      <c r="C198" s="23" t="s">
        <v>417</v>
      </c>
      <c r="D198" s="20">
        <f t="shared" si="24"/>
        <v>1000</v>
      </c>
      <c r="E198" s="20">
        <f t="shared" si="24"/>
        <v>746.45</v>
      </c>
      <c r="F198" s="20">
        <f t="shared" si="25"/>
        <v>253.54999999999995</v>
      </c>
    </row>
    <row r="199" spans="1:6" ht="97.5" customHeight="1">
      <c r="A199" s="18" t="s">
        <v>418</v>
      </c>
      <c r="B199" s="19" t="s">
        <v>128</v>
      </c>
      <c r="C199" s="23" t="s">
        <v>419</v>
      </c>
      <c r="D199" s="20">
        <f t="shared" si="24"/>
        <v>1000</v>
      </c>
      <c r="E199" s="20">
        <f t="shared" si="24"/>
        <v>746.45</v>
      </c>
      <c r="F199" s="20">
        <f t="shared" si="25"/>
        <v>253.54999999999995</v>
      </c>
    </row>
    <row r="200" spans="1:6" ht="16.5" customHeight="1">
      <c r="A200" s="18" t="s">
        <v>420</v>
      </c>
      <c r="B200" s="19" t="s">
        <v>128</v>
      </c>
      <c r="C200" s="23" t="s">
        <v>421</v>
      </c>
      <c r="D200" s="20">
        <v>1000</v>
      </c>
      <c r="E200" s="20">
        <v>746.45</v>
      </c>
      <c r="F200" s="20">
        <f t="shared" si="25"/>
        <v>253.54999999999995</v>
      </c>
    </row>
    <row r="201" spans="1:6" ht="31.5" customHeight="1">
      <c r="A201" s="43" t="s">
        <v>422</v>
      </c>
      <c r="B201" s="44" t="s">
        <v>423</v>
      </c>
      <c r="C201" s="45"/>
      <c r="D201" s="46">
        <v>497400</v>
      </c>
      <c r="E201" s="46">
        <f>'117_(дох.)'!E15-E4</f>
        <v>71420.79999999888</v>
      </c>
      <c r="F201" s="47" t="s">
        <v>31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8"/>
  <sheetViews>
    <sheetView tabSelected="1" view="pageBreakPreview" zoomScale="90" zoomScaleSheetLayoutView="90" zoomScalePageLayoutView="0" workbookViewId="0" topLeftCell="A13">
      <selection activeCell="F11" sqref="F11"/>
    </sheetView>
  </sheetViews>
  <sheetFormatPr defaultColWidth="9.00390625" defaultRowHeight="12.75"/>
  <cols>
    <col min="1" max="1" width="31.875" style="50" customWidth="1"/>
    <col min="2" max="2" width="4.25390625" style="48" customWidth="1"/>
    <col min="3" max="3" width="27.875" style="48" customWidth="1"/>
    <col min="4" max="4" width="15.125" style="49" customWidth="1"/>
    <col min="5" max="5" width="14.875" style="49" customWidth="1"/>
    <col min="6" max="6" width="14.75390625" style="48" customWidth="1"/>
    <col min="7" max="7" width="9.125" style="48" customWidth="1"/>
    <col min="8" max="8" width="9.875" style="48" customWidth="1"/>
    <col min="9" max="16384" width="9.125" style="48" customWidth="1"/>
  </cols>
  <sheetData>
    <row r="1" spans="1:6" ht="19.5" customHeight="1">
      <c r="A1" s="58" t="s">
        <v>424</v>
      </c>
      <c r="B1" s="58"/>
      <c r="C1" s="58"/>
      <c r="D1" s="58"/>
      <c r="E1" s="58"/>
      <c r="F1" s="58"/>
    </row>
    <row r="2" spans="1:6" ht="51" customHeight="1">
      <c r="A2" s="59" t="s">
        <v>121</v>
      </c>
      <c r="B2" s="59" t="s">
        <v>122</v>
      </c>
      <c r="C2" s="59" t="s">
        <v>425</v>
      </c>
      <c r="D2" s="59" t="s">
        <v>124</v>
      </c>
      <c r="E2" s="59" t="s">
        <v>125</v>
      </c>
      <c r="F2" s="59" t="s">
        <v>126</v>
      </c>
    </row>
    <row r="3" spans="1:6" ht="13.5" customHeight="1">
      <c r="A3" s="59">
        <v>1</v>
      </c>
      <c r="B3" s="59">
        <v>2</v>
      </c>
      <c r="C3" s="59">
        <v>3</v>
      </c>
      <c r="D3" s="59">
        <v>4</v>
      </c>
      <c r="E3" s="59">
        <v>5</v>
      </c>
      <c r="F3" s="59">
        <v>6</v>
      </c>
    </row>
    <row r="4" spans="1:6" s="49" customFormat="1" ht="33" customHeight="1">
      <c r="A4" s="60" t="s">
        <v>426</v>
      </c>
      <c r="B4" s="19" t="s">
        <v>427</v>
      </c>
      <c r="C4" s="24" t="s">
        <v>31</v>
      </c>
      <c r="D4" s="42">
        <f>D5+D13</f>
        <v>-497400</v>
      </c>
      <c r="E4" s="42">
        <f>E12</f>
        <v>-71420.79999999981</v>
      </c>
      <c r="F4" s="24" t="s">
        <v>42</v>
      </c>
    </row>
    <row r="5" spans="1:6" s="49" customFormat="1" ht="52.5" customHeight="1">
      <c r="A5" s="60" t="s">
        <v>428</v>
      </c>
      <c r="B5" s="19" t="s">
        <v>429</v>
      </c>
      <c r="C5" s="24" t="s">
        <v>430</v>
      </c>
      <c r="D5" s="42">
        <f>D6</f>
        <v>-499000</v>
      </c>
      <c r="E5" s="24" t="str">
        <f>E6</f>
        <v>-</v>
      </c>
      <c r="F5" s="24" t="s">
        <v>42</v>
      </c>
    </row>
    <row r="6" spans="1:6" s="49" customFormat="1" ht="51" customHeight="1">
      <c r="A6" s="60" t="s">
        <v>431</v>
      </c>
      <c r="B6" s="19">
        <v>520</v>
      </c>
      <c r="C6" s="19" t="s">
        <v>432</v>
      </c>
      <c r="D6" s="20">
        <f>D7</f>
        <v>-499000</v>
      </c>
      <c r="E6" s="24" t="str">
        <f>E7</f>
        <v>-</v>
      </c>
      <c r="F6" s="24" t="str">
        <f>F7</f>
        <v>-</v>
      </c>
    </row>
    <row r="7" spans="1:6" s="49" customFormat="1" ht="65.25" customHeight="1">
      <c r="A7" s="60" t="s">
        <v>433</v>
      </c>
      <c r="B7" s="19">
        <v>520</v>
      </c>
      <c r="C7" s="19" t="s">
        <v>434</v>
      </c>
      <c r="D7" s="20">
        <v>-499000</v>
      </c>
      <c r="E7" s="24" t="s">
        <v>42</v>
      </c>
      <c r="F7" s="24" t="str">
        <f>F10</f>
        <v>-</v>
      </c>
    </row>
    <row r="8" spans="1:6" s="49" customFormat="1" ht="66.75" customHeight="1">
      <c r="A8" s="60" t="s">
        <v>435</v>
      </c>
      <c r="B8" s="19">
        <v>520</v>
      </c>
      <c r="C8" s="19" t="s">
        <v>436</v>
      </c>
      <c r="D8" s="24" t="str">
        <f>D9</f>
        <v>-</v>
      </c>
      <c r="E8" s="24" t="str">
        <f>E9</f>
        <v>-</v>
      </c>
      <c r="F8" s="24" t="s">
        <v>42</v>
      </c>
    </row>
    <row r="9" spans="1:6" s="49" customFormat="1" ht="80.25" customHeight="1">
      <c r="A9" s="18" t="s">
        <v>437</v>
      </c>
      <c r="B9" s="19">
        <v>520</v>
      </c>
      <c r="C9" s="19" t="s">
        <v>438</v>
      </c>
      <c r="D9" s="24" t="s">
        <v>42</v>
      </c>
      <c r="E9" s="24" t="s">
        <v>42</v>
      </c>
      <c r="F9" s="24" t="s">
        <v>42</v>
      </c>
    </row>
    <row r="10" spans="1:6" s="49" customFormat="1" ht="82.5" customHeight="1">
      <c r="A10" s="60" t="s">
        <v>439</v>
      </c>
      <c r="B10" s="19">
        <v>520</v>
      </c>
      <c r="C10" s="19" t="s">
        <v>440</v>
      </c>
      <c r="D10" s="20">
        <f>D11</f>
        <v>-499000</v>
      </c>
      <c r="E10" s="24" t="str">
        <f>E11</f>
        <v>-</v>
      </c>
      <c r="F10" s="24" t="s">
        <v>42</v>
      </c>
    </row>
    <row r="11" spans="1:6" s="49" customFormat="1" ht="80.25" customHeight="1">
      <c r="A11" s="60" t="s">
        <v>441</v>
      </c>
      <c r="B11" s="19">
        <v>520</v>
      </c>
      <c r="C11" s="19" t="s">
        <v>442</v>
      </c>
      <c r="D11" s="20">
        <v>-499000</v>
      </c>
      <c r="E11" s="24" t="s">
        <v>42</v>
      </c>
      <c r="F11" s="24" t="s">
        <v>42</v>
      </c>
    </row>
    <row r="12" spans="1:6" s="49" customFormat="1" ht="15" customHeight="1">
      <c r="A12" s="60" t="s">
        <v>443</v>
      </c>
      <c r="B12" s="19">
        <v>700</v>
      </c>
      <c r="C12" s="19" t="s">
        <v>430</v>
      </c>
      <c r="D12" s="20">
        <f>D13</f>
        <v>1600</v>
      </c>
      <c r="E12" s="20">
        <f>E13</f>
        <v>-71420.79999999981</v>
      </c>
      <c r="F12" s="24" t="s">
        <v>42</v>
      </c>
    </row>
    <row r="13" spans="1:6" s="49" customFormat="1" ht="30.75" customHeight="1">
      <c r="A13" s="60" t="s">
        <v>444</v>
      </c>
      <c r="B13" s="19" t="s">
        <v>445</v>
      </c>
      <c r="C13" s="19" t="s">
        <v>446</v>
      </c>
      <c r="D13" s="20">
        <v>1600</v>
      </c>
      <c r="E13" s="20">
        <f>E21+E17</f>
        <v>-71420.79999999981</v>
      </c>
      <c r="F13" s="24" t="s">
        <v>42</v>
      </c>
    </row>
    <row r="14" spans="1:6" s="49" customFormat="1" ht="30" customHeight="1">
      <c r="A14" s="60" t="s">
        <v>447</v>
      </c>
      <c r="B14" s="19" t="s">
        <v>448</v>
      </c>
      <c r="C14" s="19" t="s">
        <v>449</v>
      </c>
      <c r="D14" s="42">
        <f aca="true" t="shared" si="0" ref="D14:E16">D15</f>
        <v>-10674900</v>
      </c>
      <c r="E14" s="41">
        <f t="shared" si="0"/>
        <v>-7554647.17</v>
      </c>
      <c r="F14" s="24" t="s">
        <v>31</v>
      </c>
    </row>
    <row r="15" spans="1:6" s="49" customFormat="1" ht="32.25" customHeight="1">
      <c r="A15" s="60" t="s">
        <v>450</v>
      </c>
      <c r="B15" s="19" t="s">
        <v>448</v>
      </c>
      <c r="C15" s="19" t="s">
        <v>451</v>
      </c>
      <c r="D15" s="42">
        <f t="shared" si="0"/>
        <v>-10674900</v>
      </c>
      <c r="E15" s="41">
        <f t="shared" si="0"/>
        <v>-7554647.17</v>
      </c>
      <c r="F15" s="24" t="s">
        <v>31</v>
      </c>
    </row>
    <row r="16" spans="1:6" s="49" customFormat="1" ht="33" customHeight="1">
      <c r="A16" s="60" t="s">
        <v>452</v>
      </c>
      <c r="B16" s="19" t="s">
        <v>448</v>
      </c>
      <c r="C16" s="19" t="s">
        <v>453</v>
      </c>
      <c r="D16" s="42">
        <f t="shared" si="0"/>
        <v>-10674900</v>
      </c>
      <c r="E16" s="41">
        <f t="shared" si="0"/>
        <v>-7554647.17</v>
      </c>
      <c r="F16" s="24" t="s">
        <v>31</v>
      </c>
    </row>
    <row r="17" spans="1:6" s="49" customFormat="1" ht="45" customHeight="1">
      <c r="A17" s="60" t="s">
        <v>454</v>
      </c>
      <c r="B17" s="19" t="s">
        <v>448</v>
      </c>
      <c r="C17" s="19" t="s">
        <v>455</v>
      </c>
      <c r="D17" s="42">
        <v>-10674900</v>
      </c>
      <c r="E17" s="41">
        <v>-7554647.17</v>
      </c>
      <c r="F17" s="24" t="s">
        <v>31</v>
      </c>
    </row>
    <row r="18" spans="1:6" s="49" customFormat="1" ht="30" customHeight="1">
      <c r="A18" s="60" t="s">
        <v>456</v>
      </c>
      <c r="B18" s="19" t="s">
        <v>457</v>
      </c>
      <c r="C18" s="19" t="s">
        <v>458</v>
      </c>
      <c r="D18" s="42">
        <f aca="true" t="shared" si="1" ref="D18:E20">D19</f>
        <v>10676488</v>
      </c>
      <c r="E18" s="41">
        <f t="shared" si="1"/>
        <v>7483226.37</v>
      </c>
      <c r="F18" s="24" t="s">
        <v>31</v>
      </c>
    </row>
    <row r="19" spans="1:6" s="49" customFormat="1" ht="33" customHeight="1">
      <c r="A19" s="60" t="s">
        <v>459</v>
      </c>
      <c r="B19" s="19" t="s">
        <v>457</v>
      </c>
      <c r="C19" s="19" t="s">
        <v>460</v>
      </c>
      <c r="D19" s="42">
        <f t="shared" si="1"/>
        <v>10676488</v>
      </c>
      <c r="E19" s="41">
        <f t="shared" si="1"/>
        <v>7483226.37</v>
      </c>
      <c r="F19" s="24" t="s">
        <v>31</v>
      </c>
    </row>
    <row r="20" spans="1:6" s="49" customFormat="1" ht="31.5" customHeight="1">
      <c r="A20" s="60" t="s">
        <v>461</v>
      </c>
      <c r="B20" s="19" t="s">
        <v>457</v>
      </c>
      <c r="C20" s="19" t="s">
        <v>462</v>
      </c>
      <c r="D20" s="42">
        <f t="shared" si="1"/>
        <v>10676488</v>
      </c>
      <c r="E20" s="41">
        <f t="shared" si="1"/>
        <v>7483226.37</v>
      </c>
      <c r="F20" s="24" t="s">
        <v>31</v>
      </c>
    </row>
    <row r="21" spans="1:6" s="49" customFormat="1" ht="46.5" customHeight="1">
      <c r="A21" s="60" t="s">
        <v>463</v>
      </c>
      <c r="B21" s="19" t="s">
        <v>457</v>
      </c>
      <c r="C21" s="19" t="s">
        <v>464</v>
      </c>
      <c r="D21" s="42">
        <v>10676488</v>
      </c>
      <c r="E21" s="41">
        <v>7483226.37</v>
      </c>
      <c r="F21" s="24" t="s">
        <v>31</v>
      </c>
    </row>
    <row r="22" spans="1:6" ht="6" customHeight="1">
      <c r="A22" s="61"/>
      <c r="B22" s="62"/>
      <c r="C22" s="62"/>
      <c r="D22" s="63"/>
      <c r="E22" s="63"/>
      <c r="F22" s="62"/>
    </row>
    <row r="23" spans="1:6" ht="44.25" customHeight="1">
      <c r="A23" s="5" t="s">
        <v>465</v>
      </c>
      <c r="B23" s="26"/>
      <c r="C23" s="64"/>
      <c r="D23" s="65" t="s">
        <v>466</v>
      </c>
      <c r="E23" s="65"/>
      <c r="F23" s="62"/>
    </row>
    <row r="24" spans="1:6" ht="2.25" customHeight="1">
      <c r="A24" s="5"/>
      <c r="B24" s="26"/>
      <c r="C24" s="26"/>
      <c r="D24" s="26"/>
      <c r="E24" s="26"/>
      <c r="F24" s="62"/>
    </row>
    <row r="25" spans="1:6" ht="30.75" customHeight="1">
      <c r="A25" s="5" t="s">
        <v>467</v>
      </c>
      <c r="B25" s="26"/>
      <c r="C25" s="64"/>
      <c r="D25" s="65" t="s">
        <v>468</v>
      </c>
      <c r="E25" s="65"/>
      <c r="F25" s="62"/>
    </row>
    <row r="26" spans="1:6" ht="3" customHeight="1">
      <c r="A26" s="5"/>
      <c r="B26" s="26"/>
      <c r="C26" s="26"/>
      <c r="D26" s="26"/>
      <c r="E26" s="26"/>
      <c r="F26" s="62"/>
    </row>
    <row r="27" spans="1:6" ht="31.5">
      <c r="A27" s="5" t="s">
        <v>469</v>
      </c>
      <c r="B27" s="26"/>
      <c r="C27" s="64"/>
      <c r="D27" s="5" t="s">
        <v>470</v>
      </c>
      <c r="E27" s="26"/>
      <c r="F27" s="62"/>
    </row>
    <row r="28" spans="1:6" ht="15.75">
      <c r="A28" s="5" t="s">
        <v>479</v>
      </c>
      <c r="B28" s="26"/>
      <c r="C28" s="26"/>
      <c r="D28" s="26"/>
      <c r="E28" s="26"/>
      <c r="F28" s="62"/>
    </row>
  </sheetData>
  <sheetProtection selectLockedCells="1" selectUnlockedCells="1"/>
  <mergeCells count="3">
    <mergeCell ref="A1:F1"/>
    <mergeCell ref="D23:E23"/>
    <mergeCell ref="D25:E25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2018-11-19T05:38:28Z</cp:lastPrinted>
  <dcterms:created xsi:type="dcterms:W3CDTF">2018-11-16T13:18:40Z</dcterms:created>
  <dcterms:modified xsi:type="dcterms:W3CDTF">2018-11-19T05:40:15Z</dcterms:modified>
  <cp:category/>
  <cp:version/>
  <cp:contentType/>
  <cp:contentStatus/>
</cp:coreProperties>
</file>