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Источники!$F$35</definedName>
    <definedName name="LAST_CELL" localSheetId="1">Расходы!$F$161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Источники!$A$23</definedName>
    <definedName name="REND_1" localSheetId="1">Расходы!$A$162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26" i="3" l="1"/>
  <c r="E25" i="3" s="1"/>
  <c r="E24" i="3" s="1"/>
  <c r="D26" i="3"/>
  <c r="D25" i="3"/>
  <c r="D24" i="3" s="1"/>
  <c r="E22" i="3"/>
  <c r="E21" i="3" s="1"/>
  <c r="E20" i="3" s="1"/>
  <c r="E19" i="3" s="1"/>
  <c r="D22" i="3"/>
  <c r="D21" i="3" s="1"/>
  <c r="D20" i="3" s="1"/>
  <c r="D12" i="3"/>
  <c r="E18" i="3" l="1"/>
  <c r="F19" i="3"/>
  <c r="F18" i="3" l="1"/>
  <c r="E12" i="3"/>
  <c r="F12" i="3" s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</calcChain>
</file>

<file path=xl/sharedStrings.xml><?xml version="1.0" encoding="utf-8"?>
<sst xmlns="http://schemas.openxmlformats.org/spreadsheetml/2006/main" count="810" uniqueCount="456">
  <si>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</si>
  <si>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</si>
  <si>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</si>
  <si>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</si>
  <si>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</si>
  <si>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</si>
  <si>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</si>
  <si>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</si>
  <si>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</si>
  <si>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</si>
  <si>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</si>
  <si>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</si>
  <si>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</si>
  <si>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Гуково-Гнилушевского сельского поселения</t>
  </si>
  <si>
    <t>Гуково-Гнилушевское сельское поселение Красносулинского района</t>
  </si>
  <si>
    <t>Периодичность: годовая</t>
  </si>
  <si>
    <t>Единица измерения: руб.</t>
  </si>
  <si>
    <t>04226577</t>
  </si>
  <si>
    <t>951</t>
  </si>
  <si>
    <t>60626415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</si>
  <si>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</si>
  <si>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</si>
  <si>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</si>
  <si>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</si>
  <si>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</si>
  <si>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</si>
  <si>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</si>
  <si>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</si>
  <si>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</si>
  <si>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</si>
  <si>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</si>
  <si>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</si>
  <si>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</si>
  <si>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</si>
  <si>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</si>
  <si>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</si>
  <si>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</si>
  <si>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</si>
  <si>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</si>
  <si>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</si>
  <si>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</si>
  <si>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</si>
  <si>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</si>
  <si>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</si>
  <si>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</si>
  <si>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</si>
  <si>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</si>
  <si>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</si>
  <si>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</si>
  <si>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</si>
  <si>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</si>
  <si>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</si>
  <si>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</si>
  <si>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</si>
  <si>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</si>
  <si>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</si>
  <si>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</si>
  <si>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</si>
  <si>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</si>
  <si>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</si>
  <si>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</si>
  <si>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</si>
  <si>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</si>
  <si>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</si>
  <si>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</si>
  <si>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</si>
  <si>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</si>
  <si>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</si>
  <si>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</si>
  <si>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</si>
  <si>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</si>
  <si>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</si>
  <si>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</si>
  <si>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</si>
  <si>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</si>
  <si>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</si>
  <si>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</si>
  <si>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</si>
  <si>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</si>
  <si>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</si>
  <si>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</si>
  <si>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</si>
  <si>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</si>
  <si>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</si>
  <si>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</si>
  <si>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</si>
  <si>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</si>
  <si>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</si>
  <si>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</si>
  <si>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</si>
  <si>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</si>
  <si>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</si>
  <si>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</si>
  <si>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</si>
  <si>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</si>
  <si>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</si>
  <si>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</si>
  <si>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</si>
  <si>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</si>
  <si>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</si>
  <si>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</si>
  <si>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</si>
  <si>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</si>
  <si>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</si>
  <si>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</si>
  <si>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</si>
  <si>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</si>
  <si>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</si>
  <si>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</si>
  <si>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</si>
  <si>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</si>
  <si>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</si>
  <si>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</si>
  <si>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</si>
  <si>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</si>
  <si>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</si>
  <si>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</si>
  <si>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</si>
  <si>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</si>
  <si>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</si>
  <si>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</si>
  <si>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</si>
  <si>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</si>
  <si>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</si>
  <si>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</si>
  <si>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</si>
  <si>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</si>
  <si>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</si>
  <si>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</si>
  <si>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</si>
  <si>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</si>
  <si>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</si>
  <si>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</si>
  <si>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</si>
  <si>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</si>
  <si>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</si>
  <si>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</si>
  <si>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</si>
  <si>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</si>
  <si>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</si>
  <si>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</si>
  <si>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</si>
  <si>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</si>
  <si>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</si>
  <si>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</si>
  <si>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</si>
  <si>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</si>
  <si>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000 21860010100000150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</si>
  <si>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</si>
  <si>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</si>
  <si>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</si>
  <si>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</si>
  <si>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</si>
  <si>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</si>
  <si>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</si>
  <si>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</si>
  <si>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</si>
  <si>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</si>
  <si>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</si>
  <si>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</si>
  <si>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ГУКОВО-ГНИЛУШЕВСКОГО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</si>
  <si>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</si>
  <si>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</si>
  <si>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</si>
  <si>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</si>
  <si>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</si>
  <si>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Гуково-Гнилушевского сельского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</si>
  <si>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</si>
  <si>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</si>
  <si>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951 0104 0120000000 000 </t>
  </si>
  <si>
    <t>Расходы на выплаты по оплате труда работников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</si>
  <si>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</si>
  <si>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</si>
  <si>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</si>
  <si>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</si>
  <si>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</si>
  <si>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</si>
  <si>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</si>
  <si>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</si>
  <si>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</si>
  <si>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</si>
  <si>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</si>
  <si>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</si>
  <si>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</si>
  <si>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</si>
  <si>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</si>
  <si>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</si>
  <si>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</si>
  <si>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 для обеспечения государственных (муниципальных) нужд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</si>
  <si>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</si>
  <si>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</si>
  <si>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</si>
  <si>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Гуково-Гнилушевского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</si>
  <si>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</si>
  <si>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</si>
  <si>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</si>
  <si>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</si>
  <si>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</si>
  <si>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</si>
  <si>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</si>
  <si>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</si>
  <si>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</si>
  <si>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</si>
  <si>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</si>
  <si>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</si>
  <si>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</si>
  <si>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Гуково-Гнилушевского сельского поселения на финансовое обеспечение непредвиденных расходов в рамках непрограммных расходов органа местного самоуправления Гуково-Гнилушевского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</si>
  <si>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</si>
  <si>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</si>
  <si>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</si>
  <si>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</si>
  <si>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</si>
  <si>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</si>
  <si>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</si>
  <si>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</si>
  <si>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</si>
  <si>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</si>
  <si>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</si>
  <si>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</si>
  <si>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</si>
  <si>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</si>
  <si>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</si>
  <si>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</si>
  <si>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Муниципальная программа Гуково-Гнилушевского сельского поселения «Муниципальная политика»</t>
  </si>
  <si>
    <t xml:space="preserve">951 0113 0600000000 000 </t>
  </si>
  <si>
    <t>Подпрограмма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</si>
  <si>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951 0113 0610000000 000 </t>
  </si>
  <si>
    <t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</si>
  <si>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951 0113 0610020300 000 </t>
  </si>
  <si>
    <t xml:space="preserve">951 0113 0610020300 800 </t>
  </si>
  <si>
    <t xml:space="preserve">951 0113 0610020300 850 </t>
  </si>
  <si>
    <t>Уплата иных платежей</t>
  </si>
  <si>
    <t xml:space="preserve">951 0113 0610020300 853 </t>
  </si>
  <si>
    <t>Подпрограмма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</si>
  <si>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 xml:space="preserve">951 0113 0620000000 000 </t>
  </si>
  <si>
    <t>Мероприятия по официальной публикации нормативно-правовых актов Гуково-Гнилушевского сельского поселения, проектов правовых актов Гуково-Гнилушевского сельского поселения и иных информационных материалов в средствах массовой информации в рамках подпрограммы «Обеспечение реализа-ции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</si>
  <si>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 xml:space="preserve">951 0113 0620020290 000 </t>
  </si>
  <si>
    <t xml:space="preserve">951 0113 0620020290 200 </t>
  </si>
  <si>
    <t xml:space="preserve">951 0113 0620020290 240 </t>
  </si>
  <si>
    <t xml:space="preserve">951 0113 0620020290 244 </t>
  </si>
  <si>
    <t>Мероприятия по обеспечению доступа населения к информации о деятельности Администрации Гуково-Гнилушевского сельского поселения в рамках подпро-граммы «Обеспечение реализации муниципальной программы Гуково-Гнилушевского сельского поселения «Муниципальная политика» муниципаль-ной программы Гуково-Гнилушевского сельского поселения «Муниципальная политика»</t>
  </si>
  <si>
    <t xml:space="preserve">951 0113 0620020310 000 </t>
  </si>
  <si>
    <t xml:space="preserve">951 0113 0620020310 200 </t>
  </si>
  <si>
    <t xml:space="preserve">951 0113 0620020310 240 </t>
  </si>
  <si>
    <t xml:space="preserve">951 0113 0620020310 244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</si>
  <si>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</si>
  <si>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</si>
  <si>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</si>
  <si>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</si>
  <si>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</si>
  <si>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</si>
  <si>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</si>
  <si>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</si>
  <si>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</si>
  <si>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</si>
  <si>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</si>
  <si>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</si>
  <si>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</si>
  <si>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</si>
  <si>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</si>
  <si>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</si>
  <si>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Гуково-Гнилушевского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</si>
  <si>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951 0310 0200000000 000 </t>
  </si>
  <si>
    <t>Подпрограмма «Обеспечение пожарной безопасности» муниципальной программы Гуково-Гнилушевского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</si>
  <si>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951 0310 0220000000 000 </t>
  </si>
  <si>
    <t>Мероприятия по повышению уровня пожарной безопасности населения и территории поселения в рамках подпрограммы «Обеспечение пожарной безопасности» муниципальной программы Гуково-Гнилушевского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</si>
  <si>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951 0310 0220020030 000 </t>
  </si>
  <si>
    <t xml:space="preserve">951 0310 0220020030 200 </t>
  </si>
  <si>
    <t xml:space="preserve">951 0310 0220020030 240 </t>
  </si>
  <si>
    <t xml:space="preserve">951 0310 0220020030 244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</si>
  <si>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</si>
  <si>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</si>
  <si>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</si>
  <si>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</si>
  <si>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Гуково-Гнилушевского сельского поселения «Развитие транспортной системы»</t>
  </si>
  <si>
    <t xml:space="preserve">951 0409 0300000000 000 </t>
  </si>
  <si>
    <t>Подпрограмма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</si>
  <si>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951 0409 0310000000 000 </t>
  </si>
  <si>
    <t>Мероприятия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</si>
  <si>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951 0409 0310020070 000 </t>
  </si>
  <si>
    <t xml:space="preserve">951 0409 0310020070 200 </t>
  </si>
  <si>
    <t xml:space="preserve">951 0409 0310020070 240 </t>
  </si>
  <si>
    <t xml:space="preserve">951 0409 0310020070 244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</si>
  <si>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</si>
  <si>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</si>
  <si>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</si>
  <si>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</si>
  <si>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проведение топографо-геодезических, картографических и земле-устроительных работ Гуково-Гнилушевского сельского поселения по иным не-программным расходам в рамках непрограммных расходов органа местного са-моуправления Гуково-Гнилушевского сельского поселения</t>
  </si>
  <si>
    <t xml:space="preserve">951 0412 9990020380 000 </t>
  </si>
  <si>
    <t xml:space="preserve">951 0412 9990020380 200 </t>
  </si>
  <si>
    <t xml:space="preserve">951 0412 9990020380 240 </t>
  </si>
  <si>
    <t xml:space="preserve">951 0412 9990020380 244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</si>
  <si>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</si>
  <si>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</si>
  <si>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</si>
  <si>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</si>
  <si>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Гуково-Гнилушевского сельского поселения «Благоустройство территории и жилищно-коммунальное хозяйство»</t>
  </si>
  <si>
    <t xml:space="preserve">951 0502 0400000000 000 </t>
  </si>
  <si>
    <t>Подпрограмма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</si>
  <si>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951 0502 0410000000 000 </t>
  </si>
  <si>
    <t>Мероприятия на содержание и ремонт объектов коммунального хозяйства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</si>
  <si>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951 0502 0410020170 000 </t>
  </si>
  <si>
    <t xml:space="preserve">951 0502 0410020170 200 </t>
  </si>
  <si>
    <t xml:space="preserve">951 0502 0410020170 240 </t>
  </si>
  <si>
    <t xml:space="preserve">951 0502 0410020170 244 </t>
  </si>
  <si>
    <t>Мероприятия по газификации Гуково-Гнилушевского сельского поселения в рамках подпрограммы "Развитие жилищно-коммунального хозяйства Гуково-Гнилушевского сельского поселения"</t>
  </si>
  <si>
    <t xml:space="preserve">951 0502 0410020180 000 </t>
  </si>
  <si>
    <t xml:space="preserve">951 0502 0410020180 200 </t>
  </si>
  <si>
    <t xml:space="preserve">951 0502 0410020180 240 </t>
  </si>
  <si>
    <t xml:space="preserve">951 0502 0410020180 244 </t>
  </si>
  <si>
    <t>Расходы на разработку проектно-сметной документации на строительство, реконструкцию и капитальный ремонт объектов водопроводно-канализационного хозяйства</t>
  </si>
  <si>
    <t xml:space="preserve">951 0502 04100S3200 000 </t>
  </si>
  <si>
    <t>Капитальные вложения в объекты государственной (муниципальной) собственности</t>
  </si>
  <si>
    <t xml:space="preserve">951 0502 04100S3200 400 </t>
  </si>
  <si>
    <t>Бюджетные инвестиции</t>
  </si>
  <si>
    <t xml:space="preserve">951 0502 04100S3200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</si>
  <si>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</si>
  <si>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04100S3200 414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</si>
  <si>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
платы граждан за коммунальные услуги в рамках подпрограммы «Развитие жи-
лищно-коммунального хозяйства Гуково-Гнилушевского сельского поселения» му-
ниципальной программы Гуково-Гнилушевского сельского поселения «Благо-
устройство территории и жилищно-коммунальное хозяйство»</t>
  </si>
  <si>
    <t xml:space="preserve">951 0502 04100S3660 000 </t>
  </si>
  <si>
    <t xml:space="preserve">951 0502 04100S3660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</si>
  <si>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</si>
  <si>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04100S3660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</si>
  <si>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</si>
  <si>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04100S3660 811 </t>
  </si>
  <si>
    <t>Благоустройство</t>
  </si>
  <si>
    <t xml:space="preserve">951 0503 0000000000 000 </t>
  </si>
  <si>
    <t xml:space="preserve">951 0503 0400000000 000 </t>
  </si>
  <si>
    <t>Подпрограмма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</si>
  <si>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951 0503 0420000000 000 </t>
  </si>
  <si>
    <t>Мероприятия на уборку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</si>
  <si>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951 0503 0420020210 000 </t>
  </si>
  <si>
    <t xml:space="preserve">951 0503 0420020210 200 </t>
  </si>
  <si>
    <t xml:space="preserve">951 0503 0420020210 240 </t>
  </si>
  <si>
    <t xml:space="preserve">951 0503 0420020210 244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</si>
  <si>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</si>
  <si>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951 0503 0420020220 000 </t>
  </si>
  <si>
    <t xml:space="preserve">951 0503 0420020220 200 </t>
  </si>
  <si>
    <t xml:space="preserve">951 0503 0420020220 240 </t>
  </si>
  <si>
    <t xml:space="preserve">951 0503 0420020220 244 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</si>
  <si>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</si>
  <si>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951 0503 0420020250 000 </t>
  </si>
  <si>
    <t xml:space="preserve">951 0503 0420020250 200 </t>
  </si>
  <si>
    <t xml:space="preserve">951 0503 0420020250 240 </t>
  </si>
  <si>
    <t xml:space="preserve">951 0503 0420020250 244 </t>
  </si>
  <si>
    <t xml:space="preserve">951 0503 0420020250 247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</si>
  <si>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</si>
  <si>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</si>
  <si>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</si>
  <si>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</si>
  <si>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951 0705 0600000000 000 </t>
  </si>
  <si>
    <t xml:space="preserve">951 0705 0610000000 000 </t>
  </si>
  <si>
    <t>Мероприятия по повышению профессиональных компетенций кадров муниципального управления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</si>
  <si>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951 0705 0610020280 000 </t>
  </si>
  <si>
    <t xml:space="preserve">951 0705 0610020280 200 </t>
  </si>
  <si>
    <t xml:space="preserve">951 0705 0610020280 240 </t>
  </si>
  <si>
    <t xml:space="preserve">951 0705 0610020280 244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</si>
  <si>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</si>
  <si>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</si>
  <si>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</si>
  <si>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</si>
  <si>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Гуково-Гнилушевского сельского поселения «Развитие культуры»</t>
  </si>
  <si>
    <t xml:space="preserve">951 0801 0500000000 000 </t>
  </si>
  <si>
    <t>Подпрограмма «Организация досуга» муниципальной программы Гуково-Гнилушевского сельского поселения «Развитие культуры»</t>
  </si>
  <si>
    <t xml:space="preserve">951 0801 0520000000 000 </t>
  </si>
  <si>
    <t>Расходы на обеспечение деятельности (оказание услуг) муниципальных учреждений Гуково-Гнилушевского сельского поселения в рамках подпрограммы «Организация досуга» муниципальной программы Гуково-Гнилушевского сельского поселения «Развитие культуры»</t>
  </si>
  <si>
    <t xml:space="preserve">951 0801 0520000590 000 </t>
  </si>
  <si>
    <t>Предоставление субсидий бюджетным, автономным учреждениям и иным некоммерческим организациям</t>
  </si>
  <si>
    <t xml:space="preserve">951 0801 0520000590 600 </t>
  </si>
  <si>
    <t>Субсидии бюджетным учреждениям</t>
  </si>
  <si>
    <t xml:space="preserve">951 0801 0520000590 610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</si>
  <si>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</si>
  <si>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951 0801 0520000590 611 </t>
  </si>
  <si>
    <t>Расходы за счет средств резервного фонда Правительства Ростовской области в рамках подпрограммы «Организация досуга» муниципальной программы Гуково-Гнилушевского сельского поселения «Развитие культуры»</t>
  </si>
  <si>
    <t xml:space="preserve">951 0801 0520071180 000 </t>
  </si>
  <si>
    <t xml:space="preserve">951 0801 0520071180 600 </t>
  </si>
  <si>
    <t xml:space="preserve">951 0801 0520071180 610 </t>
  </si>
  <si>
    <t>Субсидии бюджетным учреждениям на иные цели</t>
  </si>
  <si>
    <t xml:space="preserve">951 0801 0520071180 612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</si>
  <si>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</si>
  <si>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</si>
  <si>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</si>
  <si>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</si>
  <si>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951 1001 0600000000 000 </t>
  </si>
  <si>
    <t>Подпрограмма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</si>
  <si>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 xml:space="preserve">951 1001 0630000000 000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</si>
  <si>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в Гуково-Гнилушевском сельском поселении в рамках подпрограммы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</si>
  <si>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 xml:space="preserve">951 1001 0630011020 000 </t>
  </si>
  <si>
    <t>Социальное обеспечение и иные выплаты населению</t>
  </si>
  <si>
    <t xml:space="preserve">951 1001 0630011020 300 </t>
  </si>
  <si>
    <t>Публичные нормативные социальные выплаты гражданам</t>
  </si>
  <si>
    <t xml:space="preserve">951 1001 0630011020 310 </t>
  </si>
  <si>
    <t>Иные пенсии, социальные доплаты к пенсиям</t>
  </si>
  <si>
    <t xml:space="preserve">951 1001 0630011020 312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</si>
  <si>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</si>
  <si>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</si>
  <si>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</si>
  <si>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</si>
  <si>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</si>
  <si>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</si>
  <si>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</si>
  <si>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</si>
  <si>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</si>
  <si>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</si>
  <si>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</si>
  <si>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</si>
  <si>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</si>
  <si>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</si>
  <si>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</si>
  <si>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</si>
  <si>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</si>
  <si>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</si>
  <si>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</si>
  <si>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</si>
  <si>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</si>
  <si>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</si>
  <si>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</si>
  <si>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</si>
  <si>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</si>
  <si>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</si>
  <si>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</si>
  <si>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</si>
  <si>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</si>
  <si>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</si>
  <si>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</si>
  <si>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</si>
  <si>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</si>
  <si>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</si>
  <si>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</si>
  <si>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</si>
  <si>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</si>
  <si>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c:\выгрузка ЭБ\117Y01.txt</t>
  </si>
  <si>
    <t>Доходы/EXPORT_SRC_CODE</t>
  </si>
  <si>
    <t>Доходы/PERIOD</t>
  </si>
  <si>
    <t>на 1 ноября 2022 г.</t>
  </si>
  <si>
    <t>Источники финансирования дефицита бюджетов - всего</t>
  </si>
  <si>
    <t>000 01000000000000000</t>
  </si>
  <si>
    <t>951 01050000000000000</t>
  </si>
  <si>
    <t>увеличение остатков средств бюджетов, всего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</si>
  <si>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</si>
  <si>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</si>
  <si>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</si>
  <si>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</si>
  <si>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уменьшение остатков средств бюджетов, всего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</si>
  <si>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</si>
  <si>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</si>
  <si>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</si>
  <si>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</si>
  <si>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И.Н.Салькова</t>
  </si>
  <si>
    <t>Начальник сектора экономики и финансов</t>
  </si>
  <si>
    <t>Ведущий специалист (главный бухгалтер)</t>
  </si>
  <si>
    <t>А.Д.Сенюшкина</t>
  </si>
  <si>
    <t>Глава Администрации Гуково-Гнилушевского сельского поселения</t>
  </si>
  <si>
    <t>С.В.Филенко</t>
  </si>
  <si>
    <t xml:space="preserve">   </t>
  </si>
  <si>
    <r>
      <rPr>
        <sz val="12"/>
        <rFont val="Times New Roman"/>
        <family val="1"/>
        <charset val="204"/>
      </rPr>
      <t xml:space="preserve">03  ноября  </t>
    </r>
    <r>
      <rPr>
        <u/>
        <sz val="12"/>
        <rFont val="Times New Roman"/>
        <family val="1"/>
        <charset val="204"/>
      </rPr>
      <t xml:space="preserve"> 2022 г.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</si>
</sst>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 Cyr"/>
    </font>
    <font>
      <b/>
      <sz val="12"/>
      <name val="Arial Cyr"/>
    </font>
    <font>
      <b/>
      <sz val="10"/>
      <name val="Arial Cyr"/>
      <charset val="1"/>
    </font>
    <font>
      <b/>
      <sz val="12"/>
      <name val="Arial Cyr"/>
      <charset val="1"/>
    </font>
    <font>
      <sz val="10"/>
      <name val="Arial Cyr"/>
      <charset val="1"/>
    </font>
    <font>
      <sz val="12"/>
      <name val="Arial Cyr"/>
      <charset val="1"/>
    </font>
    <font>
      <sz val="8"/>
      <name val="Arial Cyr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 wrapText="1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3" xfId="0" applyNumberFormat="1" applyFont="1" applyBorder="1" applyAlignment="1" applyProtection="1">
      <alignment horizontal="center"/>
    </xf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9" fontId="7" fillId="0" borderId="44" xfId="0" applyNumberFormat="1" applyFont="1" applyBorder="1" applyAlignment="1" applyProtection="1">
      <alignment horizontal="left" wrapText="1"/>
    </xf>
    <xf numFmtId="49" fontId="8" fillId="0" borderId="22" xfId="0" applyNumberFormat="1" applyFont="1" applyBorder="1" applyAlignment="1" applyProtection="1">
      <alignment horizontal="center" wrapText="1"/>
    </xf>
    <xf numFmtId="49" fontId="8" fillId="0" borderId="24" xfId="0" applyNumberFormat="1" applyFont="1" applyBorder="1" applyAlignment="1" applyProtection="1">
      <alignment horizontal="center" wrapText="1"/>
    </xf>
    <xf numFmtId="4" fontId="8" fillId="0" borderId="24" xfId="0" applyNumberFormat="1" applyFont="1" applyBorder="1" applyAlignment="1" applyProtection="1">
      <alignment horizontal="center"/>
    </xf>
    <xf numFmtId="4" fontId="8" fillId="0" borderId="24" xfId="0" applyNumberFormat="1" applyFont="1" applyBorder="1" applyAlignment="1" applyProtection="1">
      <alignment horizontal="right"/>
    </xf>
    <xf numFmtId="4" fontId="8" fillId="0" borderId="38" xfId="0" applyNumberFormat="1" applyFont="1" applyBorder="1" applyAlignment="1" applyProtection="1">
      <alignment horizontal="right"/>
    </xf>
    <xf numFmtId="0" fontId="9" fillId="0" borderId="45" xfId="0" applyFont="1" applyBorder="1" applyAlignment="1" applyProtection="1">
      <alignment horizontal="left"/>
    </xf>
    <xf numFmtId="0" fontId="10" fillId="0" borderId="27" xfId="0" applyFont="1" applyBorder="1" applyAlignment="1" applyProtection="1">
      <alignment horizontal="center"/>
    </xf>
    <xf numFmtId="0" fontId="10" fillId="0" borderId="29" xfId="0" applyFont="1" applyBorder="1" applyAlignment="1" applyProtection="1">
      <alignment horizontal="center"/>
    </xf>
    <xf numFmtId="49" fontId="10" fillId="0" borderId="29" xfId="0" applyNumberFormat="1" applyFont="1" applyBorder="1" applyAlignment="1" applyProtection="1">
      <alignment horizontal="center"/>
    </xf>
    <xf numFmtId="49" fontId="10" fillId="0" borderId="30" xfId="0" applyNumberFormat="1" applyFont="1" applyBorder="1" applyAlignment="1" applyProtection="1">
      <alignment horizontal="center"/>
    </xf>
    <xf numFmtId="49" fontId="7" fillId="0" borderId="31" xfId="0" applyNumberFormat="1" applyFont="1" applyBorder="1" applyAlignment="1" applyProtection="1">
      <alignment horizontal="left" wrapText="1"/>
    </xf>
    <xf numFmtId="49" fontId="8" fillId="0" borderId="14" xfId="0" applyNumberFormat="1" applyFont="1" applyBorder="1" applyAlignment="1" applyProtection="1">
      <alignment horizontal="center" wrapText="1"/>
    </xf>
    <xf numFmtId="49" fontId="8" fillId="0" borderId="15" xfId="0" applyNumberFormat="1" applyFont="1" applyBorder="1" applyAlignment="1" applyProtection="1">
      <alignment horizontal="center" wrapText="1"/>
    </xf>
    <xf numFmtId="4" fontId="8" fillId="0" borderId="15" xfId="0" applyNumberFormat="1" applyFont="1" applyBorder="1" applyAlignment="1" applyProtection="1">
      <alignment horizontal="center"/>
    </xf>
    <xf numFmtId="4" fontId="8" fillId="0" borderId="16" xfId="0" applyNumberFormat="1" applyFont="1" applyBorder="1" applyAlignment="1" applyProtection="1">
      <alignment horizontal="center"/>
    </xf>
    <xf numFmtId="49" fontId="9" fillId="0" borderId="21" xfId="0" applyNumberFormat="1" applyFont="1" applyBorder="1" applyAlignment="1" applyProtection="1">
      <alignment horizontal="left" wrapText="1"/>
    </xf>
    <xf numFmtId="49" fontId="10" fillId="0" borderId="22" xfId="0" applyNumberFormat="1" applyFont="1" applyBorder="1" applyAlignment="1" applyProtection="1">
      <alignment horizontal="center" wrapText="1"/>
    </xf>
    <xf numFmtId="49" fontId="10" fillId="0" borderId="24" xfId="0" applyNumberFormat="1" applyFont="1" applyBorder="1" applyAlignment="1" applyProtection="1">
      <alignment horizontal="center" wrapText="1"/>
    </xf>
    <xf numFmtId="4" fontId="10" fillId="0" borderId="24" xfId="0" applyNumberFormat="1" applyFont="1" applyBorder="1" applyAlignment="1" applyProtection="1">
      <alignment horizontal="right"/>
    </xf>
    <xf numFmtId="4" fontId="10" fillId="0" borderId="38" xfId="0" applyNumberFormat="1" applyFont="1" applyBorder="1" applyAlignment="1" applyProtection="1">
      <alignment horizontal="right"/>
    </xf>
    <xf numFmtId="0" fontId="0" fillId="0" borderId="0" xfId="0" applyFill="1" applyAlignment="1">
      <alignment wrapText="1"/>
    </xf>
    <xf numFmtId="0" fontId="0" fillId="0" borderId="0" xfId="0" applyFill="1"/>
    <xf numFmtId="0" fontId="11" fillId="0" borderId="0" xfId="0" applyFont="1" applyFill="1"/>
    <xf numFmtId="0" fontId="12" fillId="0" borderId="0" xfId="0" applyFont="1" applyFill="1" applyAlignment="1">
      <alignment wrapText="1"/>
    </xf>
    <xf numFmtId="0" fontId="12" fillId="0" borderId="0" xfId="0" applyFont="1" applyFill="1"/>
    <xf numFmtId="0" fontId="12" fillId="0" borderId="46" xfId="0" applyFont="1" applyFill="1" applyBorder="1"/>
    <xf numFmtId="0" fontId="13" fillId="0" borderId="0" xfId="0" applyFont="1" applyFill="1" applyAlignment="1">
      <alignment wrapText="1"/>
    </xf>
    <xf numFmtId="4" fontId="10" fillId="0" borderId="24" xfId="0" applyNumberFormat="1" applyFont="1" applyFill="1" applyBorder="1" applyAlignment="1" applyProtection="1">
      <alignment horizontal="right"/>
    </xf>
    <xf numFmtId="4" fontId="8" fillId="0" borderId="24" xfId="0" applyNumberFormat="1" applyFont="1" applyFill="1" applyBorder="1" applyAlignment="1" applyProtection="1">
      <alignment horizontal="right"/>
    </xf>
    <xf numFmtId="0" fontId="14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12" fillId="0" borderId="0" xfId="0" applyFont="1" applyFill="1" applyBorder="1" applyAlignment="1">
      <alignment horizontal="left" wrapText="1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1">
    <dxf>
      <font>
        <name val="Arial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16</xdr:row>
      <xdr:rowOff>78068</xdr:rowOff>
    </xdr:from>
    <xdr:to>
      <xdr:col>2</xdr:col>
      <xdr:colOff>1895308</xdr:colOff>
      <xdr:row>18</xdr:row>
      <xdr:rowOff>135218</xdr:rowOff>
    </xdr:to>
    <xdr:grpSp>
      <xdr:nvGrpSpPr>
        <xdr:cNvPr id="26" name="Group 9"/>
        <xdr:cNvGrpSpPr>
          <a:grpSpLocks/>
        </xdr:cNvGrpSpPr>
      </xdr:nvGrpSpPr>
      <xdr:grpSpPr bwMode="auto">
        <a:xfrm>
          <a:off x="5233" y="2783168"/>
          <a:ext cx="5080950" cy="533400"/>
          <a:chOff x="1" y="1"/>
          <a:chExt cx="971" cy="204"/>
        </a:xfrm>
      </xdr:grpSpPr>
      <xdr:sp macro="" textlink="">
        <xdr:nvSpPr>
          <xdr:cNvPr id="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showGridLines="0" topLeftCell="A76" workbookViewId="0">
      <selection activeCell="D26" sqref="D26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0"/>
      <c r="B1" s="110"/>
      <c r="C1" s="110"/>
      <c r="D1" s="110"/>
      <c r="E1" s="2"/>
      <c r="F1" s="2"/>
    </row>
    <row r="2" spans="1:6" ht="16.899999999999999" customHeight="1">
      <c r="A2" s="110" t="s">
        <v>0</v>
      </c>
      <c r="B2" s="110"/>
      <c r="C2" s="110"/>
      <c r="D2" s="110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1" t="s">
        <v>434</v>
      </c>
      <c r="B4" s="111"/>
      <c r="C4" s="111"/>
      <c r="D4" s="111"/>
      <c r="E4" s="3" t="s">
        <v>4</v>
      </c>
      <c r="F4" s="8" t="s">
        <v>5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112" t="s">
        <v>13</v>
      </c>
      <c r="C6" s="113"/>
      <c r="D6" s="113"/>
      <c r="E6" s="3" t="s">
        <v>8</v>
      </c>
      <c r="F6" s="10" t="s">
        <v>18</v>
      </c>
    </row>
    <row r="7" spans="1:6">
      <c r="A7" s="11" t="s">
        <v>9</v>
      </c>
      <c r="B7" s="114" t="s">
        <v>14</v>
      </c>
      <c r="C7" s="114"/>
      <c r="D7" s="114"/>
      <c r="E7" s="3" t="s">
        <v>10</v>
      </c>
      <c r="F7" s="12" t="s">
        <v>19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10" t="s">
        <v>20</v>
      </c>
      <c r="B10" s="110"/>
      <c r="C10" s="110"/>
      <c r="D10" s="110"/>
      <c r="E10" s="1"/>
      <c r="F10" s="17"/>
    </row>
    <row r="11" spans="1:6" ht="4.1500000000000004" customHeight="1">
      <c r="A11" s="121" t="s">
        <v>21</v>
      </c>
      <c r="B11" s="115" t="s">
        <v>22</v>
      </c>
      <c r="C11" s="115" t="s">
        <v>23</v>
      </c>
      <c r="D11" s="118" t="s">
        <v>24</v>
      </c>
      <c r="E11" s="118" t="s">
        <v>25</v>
      </c>
      <c r="F11" s="124" t="s">
        <v>26</v>
      </c>
    </row>
    <row r="12" spans="1:6" ht="3.6" customHeight="1">
      <c r="A12" s="122"/>
      <c r="B12" s="116"/>
      <c r="C12" s="116"/>
      <c r="D12" s="119"/>
      <c r="E12" s="119"/>
      <c r="F12" s="125"/>
    </row>
    <row r="13" spans="1:6" ht="3" customHeight="1">
      <c r="A13" s="122"/>
      <c r="B13" s="116"/>
      <c r="C13" s="116"/>
      <c r="D13" s="119"/>
      <c r="E13" s="119"/>
      <c r="F13" s="125"/>
    </row>
    <row r="14" spans="1:6" ht="3" customHeight="1">
      <c r="A14" s="122"/>
      <c r="B14" s="116"/>
      <c r="C14" s="116"/>
      <c r="D14" s="119"/>
      <c r="E14" s="119"/>
      <c r="F14" s="125"/>
    </row>
    <row r="15" spans="1:6" ht="3" customHeight="1">
      <c r="A15" s="122"/>
      <c r="B15" s="116"/>
      <c r="C15" s="116"/>
      <c r="D15" s="119"/>
      <c r="E15" s="119"/>
      <c r="F15" s="125"/>
    </row>
    <row r="16" spans="1:6" ht="3" customHeight="1">
      <c r="A16" s="122"/>
      <c r="B16" s="116"/>
      <c r="C16" s="116"/>
      <c r="D16" s="119"/>
      <c r="E16" s="119"/>
      <c r="F16" s="125"/>
    </row>
    <row r="17" spans="1:6" ht="23.45" customHeight="1">
      <c r="A17" s="123"/>
      <c r="B17" s="117"/>
      <c r="C17" s="117"/>
      <c r="D17" s="120"/>
      <c r="E17" s="120"/>
      <c r="F17" s="126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5">
      <c r="A19" s="24" t="s">
        <v>30</v>
      </c>
      <c r="B19" s="25" t="s">
        <v>31</v>
      </c>
      <c r="C19" s="26" t="s">
        <v>32</v>
      </c>
      <c r="D19" s="62">
        <v>11660000</v>
      </c>
      <c r="E19" s="63">
        <v>8113806.2599999998</v>
      </c>
      <c r="F19" s="62">
        <f>IF(OR(D19="-",IF(E19="-",0,E19)&gt;=IF(D19="-",0,D19)),"-",IF(D19="-",0,D19)-IF(E19="-",0,E19))</f>
        <v>3546193.74</v>
      </c>
    </row>
    <row r="20" spans="1:6" ht="15">
      <c r="A20" s="27" t="s">
        <v>33</v>
      </c>
      <c r="B20" s="28"/>
      <c r="C20" s="56"/>
      <c r="D20" s="57"/>
      <c r="E20" s="57"/>
      <c r="F20" s="58"/>
    </row>
    <row r="21" spans="1:6" ht="15">
      <c r="A21" s="29" t="s">
        <v>34</v>
      </c>
      <c r="B21" s="30" t="s">
        <v>31</v>
      </c>
      <c r="C21" s="59" t="s">
        <v>35</v>
      </c>
      <c r="D21" s="60">
        <v>4173900</v>
      </c>
      <c r="E21" s="60">
        <v>2105234.67</v>
      </c>
      <c r="F21" s="61">
        <f t="shared" ref="F21:F52" si="0">IF(OR(D21="-",IF(E21="-",0,E21)&gt;=IF(D21="-",0,D21)),"-",IF(D21="-",0,D21)-IF(E21="-",0,E21))</f>
        <v>2068665.33</v>
      </c>
    </row>
    <row r="22" spans="1:6" ht="15">
      <c r="A22" s="29" t="s">
        <v>36</v>
      </c>
      <c r="B22" s="30" t="s">
        <v>31</v>
      </c>
      <c r="C22" s="59" t="s">
        <v>37</v>
      </c>
      <c r="D22" s="60">
        <v>1192000</v>
      </c>
      <c r="E22" s="60">
        <v>656592.85</v>
      </c>
      <c r="F22" s="61">
        <f t="shared" si="0"/>
        <v>535407.15</v>
      </c>
    </row>
    <row r="23" spans="1:6" ht="15">
      <c r="A23" s="29" t="s">
        <v>38</v>
      </c>
      <c r="B23" s="30" t="s">
        <v>31</v>
      </c>
      <c r="C23" s="59" t="s">
        <v>39</v>
      </c>
      <c r="D23" s="60">
        <v>1192000</v>
      </c>
      <c r="E23" s="60">
        <v>656592.85</v>
      </c>
      <c r="F23" s="61">
        <f t="shared" si="0"/>
        <v>535407.15</v>
      </c>
    </row>
    <row r="24" spans="1:6" ht="67.5">
      <c r="A24" s="31" t="s">
        <v>40</v>
      </c>
      <c r="B24" s="30" t="s">
        <v>31</v>
      </c>
      <c r="C24" s="59" t="s">
        <v>41</v>
      </c>
      <c r="D24" s="60">
        <v>1192000</v>
      </c>
      <c r="E24" s="60">
        <v>652484.9</v>
      </c>
      <c r="F24" s="61">
        <f t="shared" si="0"/>
        <v>539515.1</v>
      </c>
    </row>
    <row r="25" spans="1:6" ht="90">
      <c r="A25" s="31" t="s">
        <v>42</v>
      </c>
      <c r="B25" s="30" t="s">
        <v>31</v>
      </c>
      <c r="C25" s="59" t="s">
        <v>43</v>
      </c>
      <c r="D25" s="60" t="s">
        <v>44</v>
      </c>
      <c r="E25" s="60">
        <v>651725.53</v>
      </c>
      <c r="F25" s="61" t="str">
        <f t="shared" si="0"/>
        <v>-</v>
      </c>
    </row>
    <row r="26" spans="1:6" ht="67.5">
      <c r="A26" s="31" t="s">
        <v>45</v>
      </c>
      <c r="B26" s="30" t="s">
        <v>31</v>
      </c>
      <c r="C26" s="59" t="s">
        <v>46</v>
      </c>
      <c r="D26" s="60" t="s">
        <v>44</v>
      </c>
      <c r="E26" s="60">
        <v>-7.53</v>
      </c>
      <c r="F26" s="61" t="str">
        <f t="shared" si="0"/>
        <v>-</v>
      </c>
    </row>
    <row r="27" spans="1:6" ht="90">
      <c r="A27" s="31" t="s">
        <v>47</v>
      </c>
      <c r="B27" s="30" t="s">
        <v>31</v>
      </c>
      <c r="C27" s="59" t="s">
        <v>48</v>
      </c>
      <c r="D27" s="60" t="s">
        <v>44</v>
      </c>
      <c r="E27" s="60">
        <v>766.9</v>
      </c>
      <c r="F27" s="61" t="str">
        <f t="shared" si="0"/>
        <v>-</v>
      </c>
    </row>
    <row r="28" spans="1:6" ht="33.75">
      <c r="A28" s="29" t="s">
        <v>49</v>
      </c>
      <c r="B28" s="30" t="s">
        <v>31</v>
      </c>
      <c r="C28" s="59" t="s">
        <v>50</v>
      </c>
      <c r="D28" s="60" t="s">
        <v>44</v>
      </c>
      <c r="E28" s="60">
        <v>4107.95</v>
      </c>
      <c r="F28" s="61" t="str">
        <f t="shared" si="0"/>
        <v>-</v>
      </c>
    </row>
    <row r="29" spans="1:6" ht="67.5">
      <c r="A29" s="29" t="s">
        <v>51</v>
      </c>
      <c r="B29" s="30" t="s">
        <v>31</v>
      </c>
      <c r="C29" s="59" t="s">
        <v>52</v>
      </c>
      <c r="D29" s="60" t="s">
        <v>44</v>
      </c>
      <c r="E29" s="60">
        <v>3684.38</v>
      </c>
      <c r="F29" s="61" t="str">
        <f t="shared" si="0"/>
        <v>-</v>
      </c>
    </row>
    <row r="30" spans="1:6" ht="45">
      <c r="A30" s="29" t="s">
        <v>53</v>
      </c>
      <c r="B30" s="30" t="s">
        <v>31</v>
      </c>
      <c r="C30" s="59" t="s">
        <v>54</v>
      </c>
      <c r="D30" s="60" t="s">
        <v>44</v>
      </c>
      <c r="E30" s="60">
        <v>221.13</v>
      </c>
      <c r="F30" s="61" t="str">
        <f t="shared" si="0"/>
        <v>-</v>
      </c>
    </row>
    <row r="31" spans="1:6" ht="67.5">
      <c r="A31" s="29" t="s">
        <v>55</v>
      </c>
      <c r="B31" s="30" t="s">
        <v>31</v>
      </c>
      <c r="C31" s="59" t="s">
        <v>56</v>
      </c>
      <c r="D31" s="60" t="s">
        <v>44</v>
      </c>
      <c r="E31" s="60">
        <v>202.44</v>
      </c>
      <c r="F31" s="61" t="str">
        <f t="shared" si="0"/>
        <v>-</v>
      </c>
    </row>
    <row r="32" spans="1:6" ht="15">
      <c r="A32" s="29" t="s">
        <v>57</v>
      </c>
      <c r="B32" s="30" t="s">
        <v>31</v>
      </c>
      <c r="C32" s="59" t="s">
        <v>58</v>
      </c>
      <c r="D32" s="60">
        <v>433600</v>
      </c>
      <c r="E32" s="60">
        <v>432515.2</v>
      </c>
      <c r="F32" s="61">
        <f t="shared" si="0"/>
        <v>1084.7999999999884</v>
      </c>
    </row>
    <row r="33" spans="1:6" ht="15">
      <c r="A33" s="29" t="s">
        <v>59</v>
      </c>
      <c r="B33" s="30" t="s">
        <v>31</v>
      </c>
      <c r="C33" s="59" t="s">
        <v>60</v>
      </c>
      <c r="D33" s="60">
        <v>433600</v>
      </c>
      <c r="E33" s="60">
        <v>432515.2</v>
      </c>
      <c r="F33" s="61">
        <f t="shared" si="0"/>
        <v>1084.7999999999884</v>
      </c>
    </row>
    <row r="34" spans="1:6" ht="15">
      <c r="A34" s="29" t="s">
        <v>59</v>
      </c>
      <c r="B34" s="30" t="s">
        <v>31</v>
      </c>
      <c r="C34" s="59" t="s">
        <v>61</v>
      </c>
      <c r="D34" s="60">
        <v>433600</v>
      </c>
      <c r="E34" s="60">
        <v>432515.2</v>
      </c>
      <c r="F34" s="61">
        <f t="shared" si="0"/>
        <v>1084.7999999999884</v>
      </c>
    </row>
    <row r="35" spans="1:6" ht="45">
      <c r="A35" s="29" t="s">
        <v>62</v>
      </c>
      <c r="B35" s="30" t="s">
        <v>31</v>
      </c>
      <c r="C35" s="59" t="s">
        <v>63</v>
      </c>
      <c r="D35" s="60" t="s">
        <v>44</v>
      </c>
      <c r="E35" s="60">
        <v>432415.2</v>
      </c>
      <c r="F35" s="61" t="str">
        <f t="shared" si="0"/>
        <v>-</v>
      </c>
    </row>
    <row r="36" spans="1:6" ht="22.5">
      <c r="A36" s="29" t="s">
        <v>64</v>
      </c>
      <c r="B36" s="30" t="s">
        <v>31</v>
      </c>
      <c r="C36" s="59" t="s">
        <v>65</v>
      </c>
      <c r="D36" s="60" t="s">
        <v>44</v>
      </c>
      <c r="E36" s="60">
        <v>100</v>
      </c>
      <c r="F36" s="61" t="str">
        <f t="shared" si="0"/>
        <v>-</v>
      </c>
    </row>
    <row r="37" spans="1:6" ht="15">
      <c r="A37" s="29" t="s">
        <v>66</v>
      </c>
      <c r="B37" s="30" t="s">
        <v>31</v>
      </c>
      <c r="C37" s="59" t="s">
        <v>67</v>
      </c>
      <c r="D37" s="60">
        <v>2464000</v>
      </c>
      <c r="E37" s="60">
        <v>1016126.62</v>
      </c>
      <c r="F37" s="61">
        <f t="shared" si="0"/>
        <v>1447873.38</v>
      </c>
    </row>
    <row r="38" spans="1:6" ht="15">
      <c r="A38" s="29" t="s">
        <v>68</v>
      </c>
      <c r="B38" s="30" t="s">
        <v>31</v>
      </c>
      <c r="C38" s="59" t="s">
        <v>69</v>
      </c>
      <c r="D38" s="60">
        <v>184600</v>
      </c>
      <c r="E38" s="60">
        <v>34438.370000000003</v>
      </c>
      <c r="F38" s="61">
        <f t="shared" si="0"/>
        <v>150161.63</v>
      </c>
    </row>
    <row r="39" spans="1:6" ht="33.75">
      <c r="A39" s="29" t="s">
        <v>70</v>
      </c>
      <c r="B39" s="30" t="s">
        <v>31</v>
      </c>
      <c r="C39" s="59" t="s">
        <v>71</v>
      </c>
      <c r="D39" s="60">
        <v>184600</v>
      </c>
      <c r="E39" s="60">
        <v>34438.370000000003</v>
      </c>
      <c r="F39" s="61">
        <f t="shared" si="0"/>
        <v>150161.63</v>
      </c>
    </row>
    <row r="40" spans="1:6" ht="67.5">
      <c r="A40" s="29" t="s">
        <v>72</v>
      </c>
      <c r="B40" s="30" t="s">
        <v>31</v>
      </c>
      <c r="C40" s="59" t="s">
        <v>73</v>
      </c>
      <c r="D40" s="60" t="s">
        <v>44</v>
      </c>
      <c r="E40" s="60">
        <v>33891.58</v>
      </c>
      <c r="F40" s="61" t="str">
        <f t="shared" si="0"/>
        <v>-</v>
      </c>
    </row>
    <row r="41" spans="1:6" ht="45">
      <c r="A41" s="29" t="s">
        <v>74</v>
      </c>
      <c r="B41" s="30" t="s">
        <v>31</v>
      </c>
      <c r="C41" s="59" t="s">
        <v>75</v>
      </c>
      <c r="D41" s="60" t="s">
        <v>44</v>
      </c>
      <c r="E41" s="60">
        <v>546.79</v>
      </c>
      <c r="F41" s="61" t="str">
        <f t="shared" si="0"/>
        <v>-</v>
      </c>
    </row>
    <row r="42" spans="1:6" ht="15">
      <c r="A42" s="29" t="s">
        <v>76</v>
      </c>
      <c r="B42" s="30" t="s">
        <v>31</v>
      </c>
      <c r="C42" s="59" t="s">
        <v>77</v>
      </c>
      <c r="D42" s="60">
        <v>2279400</v>
      </c>
      <c r="E42" s="60">
        <v>981688.25</v>
      </c>
      <c r="F42" s="61">
        <f t="shared" si="0"/>
        <v>1297711.75</v>
      </c>
    </row>
    <row r="43" spans="1:6" ht="15">
      <c r="A43" s="29" t="s">
        <v>78</v>
      </c>
      <c r="B43" s="30" t="s">
        <v>31</v>
      </c>
      <c r="C43" s="59" t="s">
        <v>79</v>
      </c>
      <c r="D43" s="60">
        <v>595000</v>
      </c>
      <c r="E43" s="60">
        <v>642074.80000000005</v>
      </c>
      <c r="F43" s="61" t="str">
        <f t="shared" si="0"/>
        <v>-</v>
      </c>
    </row>
    <row r="44" spans="1:6" ht="33.75">
      <c r="A44" s="29" t="s">
        <v>80</v>
      </c>
      <c r="B44" s="30" t="s">
        <v>31</v>
      </c>
      <c r="C44" s="59" t="s">
        <v>81</v>
      </c>
      <c r="D44" s="60">
        <v>595000</v>
      </c>
      <c r="E44" s="60">
        <v>642074.80000000005</v>
      </c>
      <c r="F44" s="61" t="str">
        <f t="shared" si="0"/>
        <v>-</v>
      </c>
    </row>
    <row r="45" spans="1:6" ht="15">
      <c r="A45" s="29" t="s">
        <v>82</v>
      </c>
      <c r="B45" s="30" t="s">
        <v>31</v>
      </c>
      <c r="C45" s="59" t="s">
        <v>83</v>
      </c>
      <c r="D45" s="60">
        <v>1684400</v>
      </c>
      <c r="E45" s="60">
        <v>339613.45</v>
      </c>
      <c r="F45" s="61">
        <f t="shared" si="0"/>
        <v>1344786.55</v>
      </c>
    </row>
    <row r="46" spans="1:6" ht="33.75">
      <c r="A46" s="29" t="s">
        <v>84</v>
      </c>
      <c r="B46" s="30" t="s">
        <v>31</v>
      </c>
      <c r="C46" s="59" t="s">
        <v>85</v>
      </c>
      <c r="D46" s="60">
        <v>1684400</v>
      </c>
      <c r="E46" s="60">
        <v>339613.45</v>
      </c>
      <c r="F46" s="61">
        <f t="shared" si="0"/>
        <v>1344786.55</v>
      </c>
    </row>
    <row r="47" spans="1:6" ht="15">
      <c r="A47" s="29" t="s">
        <v>86</v>
      </c>
      <c r="B47" s="30" t="s">
        <v>31</v>
      </c>
      <c r="C47" s="59" t="s">
        <v>87</v>
      </c>
      <c r="D47" s="60">
        <v>1100</v>
      </c>
      <c r="E47" s="60" t="s">
        <v>44</v>
      </c>
      <c r="F47" s="61">
        <f t="shared" si="0"/>
        <v>1100</v>
      </c>
    </row>
    <row r="48" spans="1:6" ht="45">
      <c r="A48" s="29" t="s">
        <v>88</v>
      </c>
      <c r="B48" s="30" t="s">
        <v>31</v>
      </c>
      <c r="C48" s="59" t="s">
        <v>89</v>
      </c>
      <c r="D48" s="60">
        <v>1100</v>
      </c>
      <c r="E48" s="60" t="s">
        <v>44</v>
      </c>
      <c r="F48" s="61">
        <f t="shared" si="0"/>
        <v>1100</v>
      </c>
    </row>
    <row r="49" spans="1:6" ht="67.5">
      <c r="A49" s="29" t="s">
        <v>90</v>
      </c>
      <c r="B49" s="30" t="s">
        <v>31</v>
      </c>
      <c r="C49" s="59" t="s">
        <v>91</v>
      </c>
      <c r="D49" s="60">
        <v>1100</v>
      </c>
      <c r="E49" s="60" t="s">
        <v>44</v>
      </c>
      <c r="F49" s="61">
        <f t="shared" si="0"/>
        <v>1100</v>
      </c>
    </row>
    <row r="50" spans="1:6" ht="33.75">
      <c r="A50" s="29" t="s">
        <v>92</v>
      </c>
      <c r="B50" s="30" t="s">
        <v>31</v>
      </c>
      <c r="C50" s="59" t="s">
        <v>93</v>
      </c>
      <c r="D50" s="60">
        <v>75300</v>
      </c>
      <c r="E50" s="60" t="s">
        <v>44</v>
      </c>
      <c r="F50" s="61">
        <f t="shared" si="0"/>
        <v>75300</v>
      </c>
    </row>
    <row r="51" spans="1:6" ht="78.75">
      <c r="A51" s="31" t="s">
        <v>94</v>
      </c>
      <c r="B51" s="30" t="s">
        <v>31</v>
      </c>
      <c r="C51" s="59" t="s">
        <v>95</v>
      </c>
      <c r="D51" s="60">
        <v>75300</v>
      </c>
      <c r="E51" s="60" t="s">
        <v>44</v>
      </c>
      <c r="F51" s="61">
        <f t="shared" si="0"/>
        <v>75300</v>
      </c>
    </row>
    <row r="52" spans="1:6" ht="33.75">
      <c r="A52" s="29" t="s">
        <v>96</v>
      </c>
      <c r="B52" s="30" t="s">
        <v>31</v>
      </c>
      <c r="C52" s="59" t="s">
        <v>97</v>
      </c>
      <c r="D52" s="60">
        <v>75300</v>
      </c>
      <c r="E52" s="60" t="s">
        <v>44</v>
      </c>
      <c r="F52" s="61">
        <f t="shared" si="0"/>
        <v>75300</v>
      </c>
    </row>
    <row r="53" spans="1:6" ht="33.75">
      <c r="A53" s="29" t="s">
        <v>98</v>
      </c>
      <c r="B53" s="30" t="s">
        <v>31</v>
      </c>
      <c r="C53" s="59" t="s">
        <v>99</v>
      </c>
      <c r="D53" s="60">
        <v>75300</v>
      </c>
      <c r="E53" s="60" t="s">
        <v>44</v>
      </c>
      <c r="F53" s="61">
        <f t="shared" ref="F53:F80" si="1">IF(OR(D53="-",IF(E53="-",0,E53)&gt;=IF(D53="-",0,D53)),"-",IF(D53="-",0,D53)-IF(E53="-",0,E53))</f>
        <v>75300</v>
      </c>
    </row>
    <row r="54" spans="1:6" ht="15">
      <c r="A54" s="29" t="s">
        <v>100</v>
      </c>
      <c r="B54" s="30" t="s">
        <v>31</v>
      </c>
      <c r="C54" s="59" t="s">
        <v>101</v>
      </c>
      <c r="D54" s="60">
        <v>7900</v>
      </c>
      <c r="E54" s="60" t="s">
        <v>44</v>
      </c>
      <c r="F54" s="61">
        <f t="shared" si="1"/>
        <v>7900</v>
      </c>
    </row>
    <row r="55" spans="1:6" ht="33.75">
      <c r="A55" s="29" t="s">
        <v>102</v>
      </c>
      <c r="B55" s="30" t="s">
        <v>31</v>
      </c>
      <c r="C55" s="59" t="s">
        <v>103</v>
      </c>
      <c r="D55" s="60">
        <v>7900</v>
      </c>
      <c r="E55" s="60" t="s">
        <v>44</v>
      </c>
      <c r="F55" s="61">
        <f t="shared" si="1"/>
        <v>7900</v>
      </c>
    </row>
    <row r="56" spans="1:6" ht="45">
      <c r="A56" s="29" t="s">
        <v>104</v>
      </c>
      <c r="B56" s="30" t="s">
        <v>31</v>
      </c>
      <c r="C56" s="59" t="s">
        <v>105</v>
      </c>
      <c r="D56" s="60">
        <v>7900</v>
      </c>
      <c r="E56" s="60" t="s">
        <v>44</v>
      </c>
      <c r="F56" s="61">
        <f t="shared" si="1"/>
        <v>7900</v>
      </c>
    </row>
    <row r="57" spans="1:6" ht="15">
      <c r="A57" s="29" t="s">
        <v>106</v>
      </c>
      <c r="B57" s="30" t="s">
        <v>31</v>
      </c>
      <c r="C57" s="59" t="s">
        <v>107</v>
      </c>
      <c r="D57" s="60">
        <v>7486100</v>
      </c>
      <c r="E57" s="60">
        <v>6008571.5899999999</v>
      </c>
      <c r="F57" s="61">
        <f t="shared" si="1"/>
        <v>1477528.4100000001</v>
      </c>
    </row>
    <row r="58" spans="1:6" ht="33.75">
      <c r="A58" s="29" t="s">
        <v>108</v>
      </c>
      <c r="B58" s="30" t="s">
        <v>31</v>
      </c>
      <c r="C58" s="59" t="s">
        <v>109</v>
      </c>
      <c r="D58" s="60">
        <v>7486100</v>
      </c>
      <c r="E58" s="60">
        <v>6008571.5899999999</v>
      </c>
      <c r="F58" s="61">
        <f t="shared" si="1"/>
        <v>1477528.4100000001</v>
      </c>
    </row>
    <row r="59" spans="1:6" ht="22.5">
      <c r="A59" s="29" t="s">
        <v>110</v>
      </c>
      <c r="B59" s="30" t="s">
        <v>31</v>
      </c>
      <c r="C59" s="59" t="s">
        <v>111</v>
      </c>
      <c r="D59" s="60">
        <v>5278900</v>
      </c>
      <c r="E59" s="60">
        <v>4681400</v>
      </c>
      <c r="F59" s="61">
        <f t="shared" si="1"/>
        <v>597500</v>
      </c>
    </row>
    <row r="60" spans="1:6" ht="15">
      <c r="A60" s="29" t="s">
        <v>112</v>
      </c>
      <c r="B60" s="30" t="s">
        <v>31</v>
      </c>
      <c r="C60" s="59" t="s">
        <v>113</v>
      </c>
      <c r="D60" s="60">
        <v>5120500</v>
      </c>
      <c r="E60" s="60">
        <v>4523000</v>
      </c>
      <c r="F60" s="61">
        <f t="shared" si="1"/>
        <v>597500</v>
      </c>
    </row>
    <row r="61" spans="1:6" ht="22.5">
      <c r="A61" s="29" t="s">
        <v>114</v>
      </c>
      <c r="B61" s="30" t="s">
        <v>31</v>
      </c>
      <c r="C61" s="59" t="s">
        <v>115</v>
      </c>
      <c r="D61" s="60">
        <v>5120500</v>
      </c>
      <c r="E61" s="60">
        <v>4523000</v>
      </c>
      <c r="F61" s="61">
        <f t="shared" si="1"/>
        <v>597500</v>
      </c>
    </row>
    <row r="62" spans="1:6" ht="22.5">
      <c r="A62" s="29" t="s">
        <v>116</v>
      </c>
      <c r="B62" s="30" t="s">
        <v>31</v>
      </c>
      <c r="C62" s="59" t="s">
        <v>117</v>
      </c>
      <c r="D62" s="60">
        <v>158400</v>
      </c>
      <c r="E62" s="60">
        <v>158400</v>
      </c>
      <c r="F62" s="61" t="str">
        <f t="shared" si="1"/>
        <v>-</v>
      </c>
    </row>
    <row r="63" spans="1:6" ht="22.5">
      <c r="A63" s="29" t="s">
        <v>118</v>
      </c>
      <c r="B63" s="30" t="s">
        <v>31</v>
      </c>
      <c r="C63" s="59" t="s">
        <v>119</v>
      </c>
      <c r="D63" s="60">
        <v>158400</v>
      </c>
      <c r="E63" s="60">
        <v>158400</v>
      </c>
      <c r="F63" s="61" t="str">
        <f t="shared" si="1"/>
        <v>-</v>
      </c>
    </row>
    <row r="64" spans="1:6" ht="22.5">
      <c r="A64" s="29" t="s">
        <v>120</v>
      </c>
      <c r="B64" s="30" t="s">
        <v>31</v>
      </c>
      <c r="C64" s="59" t="s">
        <v>121</v>
      </c>
      <c r="D64" s="60">
        <v>255600</v>
      </c>
      <c r="E64" s="60">
        <v>103344.93</v>
      </c>
      <c r="F64" s="61">
        <f t="shared" si="1"/>
        <v>152255.07</v>
      </c>
    </row>
    <row r="65" spans="1:6" ht="33.75">
      <c r="A65" s="29" t="s">
        <v>122</v>
      </c>
      <c r="B65" s="30" t="s">
        <v>31</v>
      </c>
      <c r="C65" s="59" t="s">
        <v>123</v>
      </c>
      <c r="D65" s="60">
        <v>200</v>
      </c>
      <c r="E65" s="60">
        <v>200</v>
      </c>
      <c r="F65" s="61" t="str">
        <f t="shared" si="1"/>
        <v>-</v>
      </c>
    </row>
    <row r="66" spans="1:6" ht="33.75">
      <c r="A66" s="29" t="s">
        <v>124</v>
      </c>
      <c r="B66" s="30" t="s">
        <v>31</v>
      </c>
      <c r="C66" s="59" t="s">
        <v>125</v>
      </c>
      <c r="D66" s="60">
        <v>200</v>
      </c>
      <c r="E66" s="60">
        <v>200</v>
      </c>
      <c r="F66" s="61" t="str">
        <f t="shared" si="1"/>
        <v>-</v>
      </c>
    </row>
    <row r="67" spans="1:6" ht="33.75">
      <c r="A67" s="29" t="s">
        <v>126</v>
      </c>
      <c r="B67" s="30" t="s">
        <v>31</v>
      </c>
      <c r="C67" s="59" t="s">
        <v>127</v>
      </c>
      <c r="D67" s="60">
        <v>255400</v>
      </c>
      <c r="E67" s="60">
        <v>103144.93</v>
      </c>
      <c r="F67" s="61">
        <f t="shared" si="1"/>
        <v>152255.07</v>
      </c>
    </row>
    <row r="68" spans="1:6" ht="33.75">
      <c r="A68" s="29" t="s">
        <v>128</v>
      </c>
      <c r="B68" s="30" t="s">
        <v>31</v>
      </c>
      <c r="C68" s="59" t="s">
        <v>129</v>
      </c>
      <c r="D68" s="60">
        <v>255400</v>
      </c>
      <c r="E68" s="60">
        <v>103144.93</v>
      </c>
      <c r="F68" s="61">
        <f t="shared" si="1"/>
        <v>152255.07</v>
      </c>
    </row>
    <row r="69" spans="1:6" ht="15">
      <c r="A69" s="29" t="s">
        <v>130</v>
      </c>
      <c r="B69" s="30" t="s">
        <v>31</v>
      </c>
      <c r="C69" s="59" t="s">
        <v>131</v>
      </c>
      <c r="D69" s="60">
        <v>1951600</v>
      </c>
      <c r="E69" s="60">
        <v>1223826.6599999999</v>
      </c>
      <c r="F69" s="61">
        <f t="shared" si="1"/>
        <v>727773.34000000008</v>
      </c>
    </row>
    <row r="70" spans="1:6" ht="45">
      <c r="A70" s="29" t="s">
        <v>132</v>
      </c>
      <c r="B70" s="30" t="s">
        <v>31</v>
      </c>
      <c r="C70" s="59" t="s">
        <v>133</v>
      </c>
      <c r="D70" s="60">
        <v>1551600</v>
      </c>
      <c r="E70" s="60">
        <v>1223826.6599999999</v>
      </c>
      <c r="F70" s="61">
        <f t="shared" si="1"/>
        <v>327773.34000000008</v>
      </c>
    </row>
    <row r="71" spans="1:6" ht="56.25">
      <c r="A71" s="29" t="s">
        <v>134</v>
      </c>
      <c r="B71" s="30" t="s">
        <v>31</v>
      </c>
      <c r="C71" s="59" t="s">
        <v>135</v>
      </c>
      <c r="D71" s="60">
        <v>1551600</v>
      </c>
      <c r="E71" s="60">
        <v>1223826.6599999999</v>
      </c>
      <c r="F71" s="61">
        <f t="shared" si="1"/>
        <v>327773.34000000008</v>
      </c>
    </row>
    <row r="72" spans="1:6" ht="22.5">
      <c r="A72" s="29" t="s">
        <v>136</v>
      </c>
      <c r="B72" s="30" t="s">
        <v>31</v>
      </c>
      <c r="C72" s="59" t="s">
        <v>137</v>
      </c>
      <c r="D72" s="60">
        <v>400000</v>
      </c>
      <c r="E72" s="60" t="s">
        <v>44</v>
      </c>
      <c r="F72" s="61">
        <f t="shared" si="1"/>
        <v>400000</v>
      </c>
    </row>
    <row r="73" spans="1:6" ht="22.5">
      <c r="A73" s="29" t="s">
        <v>138</v>
      </c>
      <c r="B73" s="30" t="s">
        <v>31</v>
      </c>
      <c r="C73" s="59" t="s">
        <v>139</v>
      </c>
      <c r="D73" s="60">
        <v>400000</v>
      </c>
      <c r="E73" s="60" t="s">
        <v>44</v>
      </c>
      <c r="F73" s="61">
        <f t="shared" si="1"/>
        <v>400000</v>
      </c>
    </row>
    <row r="74" spans="1:6" ht="56.25">
      <c r="A74" s="29" t="s">
        <v>140</v>
      </c>
      <c r="B74" s="30" t="s">
        <v>31</v>
      </c>
      <c r="C74" s="59" t="s">
        <v>141</v>
      </c>
      <c r="D74" s="60">
        <v>6310800</v>
      </c>
      <c r="E74" s="60">
        <v>6310757.7999999998</v>
      </c>
      <c r="F74" s="61">
        <f t="shared" si="1"/>
        <v>42.200000000186265</v>
      </c>
    </row>
    <row r="75" spans="1:6" ht="78.75">
      <c r="A75" s="31" t="s">
        <v>142</v>
      </c>
      <c r="B75" s="30" t="s">
        <v>31</v>
      </c>
      <c r="C75" s="59" t="s">
        <v>143</v>
      </c>
      <c r="D75" s="60">
        <v>6310800</v>
      </c>
      <c r="E75" s="60">
        <v>6310757.7999999998</v>
      </c>
      <c r="F75" s="61">
        <f t="shared" si="1"/>
        <v>42.200000000186265</v>
      </c>
    </row>
    <row r="76" spans="1:6" ht="67.5">
      <c r="A76" s="31" t="s">
        <v>144</v>
      </c>
      <c r="B76" s="30" t="s">
        <v>31</v>
      </c>
      <c r="C76" s="59" t="s">
        <v>145</v>
      </c>
      <c r="D76" s="60">
        <v>6310800</v>
      </c>
      <c r="E76" s="60">
        <v>6310757.7999999998</v>
      </c>
      <c r="F76" s="61">
        <f t="shared" si="1"/>
        <v>42.200000000186265</v>
      </c>
    </row>
    <row r="77" spans="1:6" ht="45">
      <c r="A77" s="29" t="s">
        <v>146</v>
      </c>
      <c r="B77" s="30" t="s">
        <v>31</v>
      </c>
      <c r="C77" s="59" t="s">
        <v>147</v>
      </c>
      <c r="D77" s="60">
        <v>6310800</v>
      </c>
      <c r="E77" s="60">
        <v>6310757.7999999998</v>
      </c>
      <c r="F77" s="61">
        <f t="shared" si="1"/>
        <v>42.200000000186265</v>
      </c>
    </row>
    <row r="78" spans="1:6" ht="33.75">
      <c r="A78" s="29" t="s">
        <v>148</v>
      </c>
      <c r="B78" s="30" t="s">
        <v>31</v>
      </c>
      <c r="C78" s="59" t="s">
        <v>149</v>
      </c>
      <c r="D78" s="60">
        <v>-6310800</v>
      </c>
      <c r="E78" s="60">
        <v>-6310757.7999999998</v>
      </c>
      <c r="F78" s="61" t="str">
        <f t="shared" si="1"/>
        <v>-</v>
      </c>
    </row>
    <row r="79" spans="1:6" ht="45">
      <c r="A79" s="29" t="s">
        <v>150</v>
      </c>
      <c r="B79" s="30" t="s">
        <v>31</v>
      </c>
      <c r="C79" s="59" t="s">
        <v>151</v>
      </c>
      <c r="D79" s="60">
        <v>-6310800</v>
      </c>
      <c r="E79" s="60">
        <v>-6310757.7999999998</v>
      </c>
      <c r="F79" s="61" t="str">
        <f t="shared" si="1"/>
        <v>-</v>
      </c>
    </row>
    <row r="80" spans="1:6" ht="45">
      <c r="A80" s="29" t="s">
        <v>152</v>
      </c>
      <c r="B80" s="30" t="s">
        <v>31</v>
      </c>
      <c r="C80" s="59" t="s">
        <v>153</v>
      </c>
      <c r="D80" s="60">
        <v>-6310800</v>
      </c>
      <c r="E80" s="60">
        <v>-6310757.7999999998</v>
      </c>
      <c r="F80" s="61" t="str">
        <f t="shared" si="1"/>
        <v>-</v>
      </c>
    </row>
    <row r="81" spans="1:6" ht="12.75" customHeight="1">
      <c r="A81" s="32"/>
      <c r="B81" s="33"/>
      <c r="C81" s="33"/>
      <c r="D81" s="34"/>
      <c r="E81" s="34"/>
      <c r="F81" s="34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2"/>
  <sheetViews>
    <sheetView showGridLines="0" workbookViewId="0">
      <selection activeCell="E168" sqref="E168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0" t="s">
        <v>154</v>
      </c>
      <c r="B2" s="110"/>
      <c r="C2" s="110"/>
      <c r="D2" s="110"/>
      <c r="E2" s="1"/>
      <c r="F2" s="13" t="s">
        <v>155</v>
      </c>
    </row>
    <row r="3" spans="1:6" ht="13.5" customHeight="1">
      <c r="A3" s="5"/>
      <c r="B3" s="5"/>
      <c r="C3" s="35"/>
      <c r="D3" s="9"/>
      <c r="E3" s="9"/>
      <c r="F3" s="9"/>
    </row>
    <row r="4" spans="1:6" ht="10.15" customHeight="1">
      <c r="A4" s="129" t="s">
        <v>21</v>
      </c>
      <c r="B4" s="115" t="s">
        <v>22</v>
      </c>
      <c r="C4" s="127" t="s">
        <v>156</v>
      </c>
      <c r="D4" s="118" t="s">
        <v>24</v>
      </c>
      <c r="E4" s="132" t="s">
        <v>25</v>
      </c>
      <c r="F4" s="124" t="s">
        <v>26</v>
      </c>
    </row>
    <row r="5" spans="1:6" ht="5.45" customHeight="1">
      <c r="A5" s="130"/>
      <c r="B5" s="116"/>
      <c r="C5" s="128"/>
      <c r="D5" s="119"/>
      <c r="E5" s="133"/>
      <c r="F5" s="125"/>
    </row>
    <row r="6" spans="1:6" ht="9.6" customHeight="1">
      <c r="A6" s="130"/>
      <c r="B6" s="116"/>
      <c r="C6" s="128"/>
      <c r="D6" s="119"/>
      <c r="E6" s="133"/>
      <c r="F6" s="125"/>
    </row>
    <row r="7" spans="1:6" ht="6" customHeight="1">
      <c r="A7" s="130"/>
      <c r="B7" s="116"/>
      <c r="C7" s="128"/>
      <c r="D7" s="119"/>
      <c r="E7" s="133"/>
      <c r="F7" s="125"/>
    </row>
    <row r="8" spans="1:6" ht="6.6" customHeight="1">
      <c r="A8" s="130"/>
      <c r="B8" s="116"/>
      <c r="C8" s="128"/>
      <c r="D8" s="119"/>
      <c r="E8" s="133"/>
      <c r="F8" s="125"/>
    </row>
    <row r="9" spans="1:6" ht="10.9" customHeight="1">
      <c r="A9" s="130"/>
      <c r="B9" s="116"/>
      <c r="C9" s="128"/>
      <c r="D9" s="119"/>
      <c r="E9" s="133"/>
      <c r="F9" s="125"/>
    </row>
    <row r="10" spans="1:6" ht="4.1500000000000004" hidden="1" customHeight="1">
      <c r="A10" s="130"/>
      <c r="B10" s="116"/>
      <c r="C10" s="36"/>
      <c r="D10" s="119"/>
      <c r="E10" s="37"/>
      <c r="F10" s="38"/>
    </row>
    <row r="11" spans="1:6" ht="13.15" hidden="1" customHeight="1">
      <c r="A11" s="131"/>
      <c r="B11" s="117"/>
      <c r="C11" s="39"/>
      <c r="D11" s="120"/>
      <c r="E11" s="40"/>
      <c r="F11" s="41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42" t="s">
        <v>28</v>
      </c>
      <c r="F12" s="23" t="s">
        <v>29</v>
      </c>
    </row>
    <row r="13" spans="1:6" ht="15.75">
      <c r="A13" s="43" t="s">
        <v>157</v>
      </c>
      <c r="B13" s="44" t="s">
        <v>158</v>
      </c>
      <c r="C13" s="45" t="s">
        <v>159</v>
      </c>
      <c r="D13" s="73">
        <v>18031557.800000001</v>
      </c>
      <c r="E13" s="74">
        <v>14385894.970000001</v>
      </c>
      <c r="F13" s="75">
        <f>IF(OR(D13="-",IF(E13="-",0,E13)&gt;=IF(D13="-",0,D13)),"-",IF(D13="-",0,D13)-IF(E13="-",0,E13))</f>
        <v>3645662.83</v>
      </c>
    </row>
    <row r="14" spans="1:6" ht="15">
      <c r="A14" s="46" t="s">
        <v>33</v>
      </c>
      <c r="B14" s="47"/>
      <c r="C14" s="48"/>
      <c r="D14" s="76"/>
      <c r="E14" s="77"/>
      <c r="F14" s="78"/>
    </row>
    <row r="15" spans="1:6" ht="22.5">
      <c r="A15" s="24" t="s">
        <v>160</v>
      </c>
      <c r="B15" s="49" t="s">
        <v>158</v>
      </c>
      <c r="C15" s="64" t="s">
        <v>161</v>
      </c>
      <c r="D15" s="62">
        <v>18031557.800000001</v>
      </c>
      <c r="E15" s="65">
        <v>14385894.970000001</v>
      </c>
      <c r="F15" s="66">
        <f t="shared" ref="F15:F46" si="0">IF(OR(D15="-",IF(E15="-",0,E15)&gt;=IF(D15="-",0,D15)),"-",IF(D15="-",0,D15)-IF(E15="-",0,E15))</f>
        <v>3645662.83</v>
      </c>
    </row>
    <row r="16" spans="1:6" ht="15">
      <c r="A16" s="24" t="s">
        <v>162</v>
      </c>
      <c r="B16" s="49" t="s">
        <v>158</v>
      </c>
      <c r="C16" s="64" t="s">
        <v>163</v>
      </c>
      <c r="D16" s="62">
        <v>6294900</v>
      </c>
      <c r="E16" s="65">
        <v>4688591.4800000004</v>
      </c>
      <c r="F16" s="66">
        <f t="shared" si="0"/>
        <v>1606308.5199999996</v>
      </c>
    </row>
    <row r="17" spans="1:6" ht="45">
      <c r="A17" s="24" t="s">
        <v>164</v>
      </c>
      <c r="B17" s="49" t="s">
        <v>158</v>
      </c>
      <c r="C17" s="64" t="s">
        <v>165</v>
      </c>
      <c r="D17" s="62">
        <v>6215200</v>
      </c>
      <c r="E17" s="65">
        <v>4629284.4800000004</v>
      </c>
      <c r="F17" s="66">
        <f t="shared" si="0"/>
        <v>1585915.5199999996</v>
      </c>
    </row>
    <row r="18" spans="1:6" ht="33.75">
      <c r="A18" s="24" t="s">
        <v>166</v>
      </c>
      <c r="B18" s="49" t="s">
        <v>158</v>
      </c>
      <c r="C18" s="64" t="s">
        <v>167</v>
      </c>
      <c r="D18" s="62">
        <v>6215000</v>
      </c>
      <c r="E18" s="65">
        <v>4629084.4800000004</v>
      </c>
      <c r="F18" s="66">
        <f t="shared" si="0"/>
        <v>1585915.5199999996</v>
      </c>
    </row>
    <row r="19" spans="1:6" ht="45">
      <c r="A19" s="24" t="s">
        <v>168</v>
      </c>
      <c r="B19" s="49" t="s">
        <v>158</v>
      </c>
      <c r="C19" s="64" t="s">
        <v>169</v>
      </c>
      <c r="D19" s="62">
        <v>6215000</v>
      </c>
      <c r="E19" s="65">
        <v>4629084.4800000004</v>
      </c>
      <c r="F19" s="66">
        <f t="shared" si="0"/>
        <v>1585915.5199999996</v>
      </c>
    </row>
    <row r="20" spans="1:6" ht="78.75">
      <c r="A20" s="50" t="s">
        <v>170</v>
      </c>
      <c r="B20" s="49" t="s">
        <v>158</v>
      </c>
      <c r="C20" s="64" t="s">
        <v>171</v>
      </c>
      <c r="D20" s="62">
        <v>5424200</v>
      </c>
      <c r="E20" s="65">
        <v>4126774.14</v>
      </c>
      <c r="F20" s="66">
        <f t="shared" si="0"/>
        <v>1297425.8599999999</v>
      </c>
    </row>
    <row r="21" spans="1:6" ht="56.25">
      <c r="A21" s="24" t="s">
        <v>172</v>
      </c>
      <c r="B21" s="49" t="s">
        <v>158</v>
      </c>
      <c r="C21" s="64" t="s">
        <v>173</v>
      </c>
      <c r="D21" s="62">
        <v>5424200</v>
      </c>
      <c r="E21" s="65">
        <v>4126774.14</v>
      </c>
      <c r="F21" s="66">
        <f t="shared" si="0"/>
        <v>1297425.8599999999</v>
      </c>
    </row>
    <row r="22" spans="1:6" ht="22.5">
      <c r="A22" s="24" t="s">
        <v>174</v>
      </c>
      <c r="B22" s="49" t="s">
        <v>158</v>
      </c>
      <c r="C22" s="64" t="s">
        <v>175</v>
      </c>
      <c r="D22" s="62">
        <v>5424200</v>
      </c>
      <c r="E22" s="65">
        <v>4126774.14</v>
      </c>
      <c r="F22" s="66">
        <f t="shared" si="0"/>
        <v>1297425.8599999999</v>
      </c>
    </row>
    <row r="23" spans="1:6" ht="22.5">
      <c r="A23" s="24" t="s">
        <v>176</v>
      </c>
      <c r="B23" s="49" t="s">
        <v>158</v>
      </c>
      <c r="C23" s="64" t="s">
        <v>177</v>
      </c>
      <c r="D23" s="62">
        <v>3976105.68</v>
      </c>
      <c r="E23" s="65">
        <v>3164750.25</v>
      </c>
      <c r="F23" s="66">
        <f t="shared" si="0"/>
        <v>811355.43000000017</v>
      </c>
    </row>
    <row r="24" spans="1:6" ht="33.75">
      <c r="A24" s="24" t="s">
        <v>178</v>
      </c>
      <c r="B24" s="49" t="s">
        <v>158</v>
      </c>
      <c r="C24" s="64" t="s">
        <v>179</v>
      </c>
      <c r="D24" s="62">
        <v>304100</v>
      </c>
      <c r="E24" s="65">
        <v>220800.34</v>
      </c>
      <c r="F24" s="66">
        <f t="shared" si="0"/>
        <v>83299.66</v>
      </c>
    </row>
    <row r="25" spans="1:6" ht="33.75">
      <c r="A25" s="24" t="s">
        <v>180</v>
      </c>
      <c r="B25" s="49" t="s">
        <v>158</v>
      </c>
      <c r="C25" s="64" t="s">
        <v>181</v>
      </c>
      <c r="D25" s="62">
        <v>1143994.32</v>
      </c>
      <c r="E25" s="65">
        <v>741223.55</v>
      </c>
      <c r="F25" s="66">
        <f t="shared" si="0"/>
        <v>402770.77</v>
      </c>
    </row>
    <row r="26" spans="1:6" ht="78.75">
      <c r="A26" s="50" t="s">
        <v>182</v>
      </c>
      <c r="B26" s="49" t="s">
        <v>158</v>
      </c>
      <c r="C26" s="64" t="s">
        <v>183</v>
      </c>
      <c r="D26" s="62">
        <v>790800</v>
      </c>
      <c r="E26" s="65">
        <v>502310.34</v>
      </c>
      <c r="F26" s="66">
        <f t="shared" si="0"/>
        <v>288489.65999999997</v>
      </c>
    </row>
    <row r="27" spans="1:6" ht="22.5">
      <c r="A27" s="24" t="s">
        <v>184</v>
      </c>
      <c r="B27" s="49" t="s">
        <v>158</v>
      </c>
      <c r="C27" s="64" t="s">
        <v>185</v>
      </c>
      <c r="D27" s="62">
        <v>790800</v>
      </c>
      <c r="E27" s="65">
        <v>502310.34</v>
      </c>
      <c r="F27" s="66">
        <f t="shared" si="0"/>
        <v>288489.65999999997</v>
      </c>
    </row>
    <row r="28" spans="1:6" ht="22.5">
      <c r="A28" s="24" t="s">
        <v>186</v>
      </c>
      <c r="B28" s="49" t="s">
        <v>158</v>
      </c>
      <c r="C28" s="64" t="s">
        <v>187</v>
      </c>
      <c r="D28" s="62">
        <v>790800</v>
      </c>
      <c r="E28" s="65">
        <v>502310.34</v>
      </c>
      <c r="F28" s="66">
        <f t="shared" si="0"/>
        <v>288489.65999999997</v>
      </c>
    </row>
    <row r="29" spans="1:6" ht="22.5">
      <c r="A29" s="24" t="s">
        <v>188</v>
      </c>
      <c r="B29" s="49" t="s">
        <v>158</v>
      </c>
      <c r="C29" s="64" t="s">
        <v>189</v>
      </c>
      <c r="D29" s="62">
        <v>753300</v>
      </c>
      <c r="E29" s="65">
        <v>468962.01</v>
      </c>
      <c r="F29" s="66">
        <f t="shared" si="0"/>
        <v>284337.99</v>
      </c>
    </row>
    <row r="30" spans="1:6" ht="15">
      <c r="A30" s="24" t="s">
        <v>190</v>
      </c>
      <c r="B30" s="49" t="s">
        <v>158</v>
      </c>
      <c r="C30" s="64" t="s">
        <v>191</v>
      </c>
      <c r="D30" s="62">
        <v>37500</v>
      </c>
      <c r="E30" s="65">
        <v>33348.33</v>
      </c>
      <c r="F30" s="66">
        <f t="shared" si="0"/>
        <v>4151.6699999999983</v>
      </c>
    </row>
    <row r="31" spans="1:6" ht="33.75">
      <c r="A31" s="24" t="s">
        <v>192</v>
      </c>
      <c r="B31" s="49" t="s">
        <v>158</v>
      </c>
      <c r="C31" s="64" t="s">
        <v>193</v>
      </c>
      <c r="D31" s="62">
        <v>200</v>
      </c>
      <c r="E31" s="65">
        <v>200</v>
      </c>
      <c r="F31" s="66" t="str">
        <f t="shared" si="0"/>
        <v>-</v>
      </c>
    </row>
    <row r="32" spans="1:6" ht="15">
      <c r="A32" s="24" t="s">
        <v>194</v>
      </c>
      <c r="B32" s="49" t="s">
        <v>158</v>
      </c>
      <c r="C32" s="64" t="s">
        <v>195</v>
      </c>
      <c r="D32" s="62">
        <v>200</v>
      </c>
      <c r="E32" s="65">
        <v>200</v>
      </c>
      <c r="F32" s="66" t="str">
        <f t="shared" si="0"/>
        <v>-</v>
      </c>
    </row>
    <row r="33" spans="1:6" ht="101.25">
      <c r="A33" s="50" t="s">
        <v>196</v>
      </c>
      <c r="B33" s="49" t="s">
        <v>158</v>
      </c>
      <c r="C33" s="64" t="s">
        <v>197</v>
      </c>
      <c r="D33" s="62">
        <v>200</v>
      </c>
      <c r="E33" s="65">
        <v>200</v>
      </c>
      <c r="F33" s="66" t="str">
        <f t="shared" si="0"/>
        <v>-</v>
      </c>
    </row>
    <row r="34" spans="1:6" ht="22.5">
      <c r="A34" s="24" t="s">
        <v>184</v>
      </c>
      <c r="B34" s="49" t="s">
        <v>158</v>
      </c>
      <c r="C34" s="64" t="s">
        <v>198</v>
      </c>
      <c r="D34" s="62">
        <v>200</v>
      </c>
      <c r="E34" s="65">
        <v>200</v>
      </c>
      <c r="F34" s="66" t="str">
        <f t="shared" si="0"/>
        <v>-</v>
      </c>
    </row>
    <row r="35" spans="1:6" ht="22.5">
      <c r="A35" s="24" t="s">
        <v>186</v>
      </c>
      <c r="B35" s="49" t="s">
        <v>158</v>
      </c>
      <c r="C35" s="64" t="s">
        <v>199</v>
      </c>
      <c r="D35" s="62">
        <v>200</v>
      </c>
      <c r="E35" s="65">
        <v>200</v>
      </c>
      <c r="F35" s="66" t="str">
        <f t="shared" si="0"/>
        <v>-</v>
      </c>
    </row>
    <row r="36" spans="1:6" ht="22.5">
      <c r="A36" s="24" t="s">
        <v>188</v>
      </c>
      <c r="B36" s="49" t="s">
        <v>158</v>
      </c>
      <c r="C36" s="64" t="s">
        <v>200</v>
      </c>
      <c r="D36" s="62">
        <v>200</v>
      </c>
      <c r="E36" s="65">
        <v>200</v>
      </c>
      <c r="F36" s="66" t="str">
        <f t="shared" si="0"/>
        <v>-</v>
      </c>
    </row>
    <row r="37" spans="1:6" ht="15">
      <c r="A37" s="24" t="s">
        <v>201</v>
      </c>
      <c r="B37" s="49" t="s">
        <v>158</v>
      </c>
      <c r="C37" s="64" t="s">
        <v>202</v>
      </c>
      <c r="D37" s="62">
        <v>3000</v>
      </c>
      <c r="E37" s="65" t="s">
        <v>44</v>
      </c>
      <c r="F37" s="66">
        <f t="shared" si="0"/>
        <v>3000</v>
      </c>
    </row>
    <row r="38" spans="1:6" ht="33.75">
      <c r="A38" s="24" t="s">
        <v>192</v>
      </c>
      <c r="B38" s="49" t="s">
        <v>158</v>
      </c>
      <c r="C38" s="64" t="s">
        <v>203</v>
      </c>
      <c r="D38" s="62">
        <v>3000</v>
      </c>
      <c r="E38" s="65" t="s">
        <v>44</v>
      </c>
      <c r="F38" s="66">
        <f t="shared" si="0"/>
        <v>3000</v>
      </c>
    </row>
    <row r="39" spans="1:6" ht="15">
      <c r="A39" s="24" t="s">
        <v>204</v>
      </c>
      <c r="B39" s="49" t="s">
        <v>158</v>
      </c>
      <c r="C39" s="64" t="s">
        <v>205</v>
      </c>
      <c r="D39" s="62">
        <v>3000</v>
      </c>
      <c r="E39" s="65" t="s">
        <v>44</v>
      </c>
      <c r="F39" s="66">
        <f t="shared" si="0"/>
        <v>3000</v>
      </c>
    </row>
    <row r="40" spans="1:6" ht="56.25">
      <c r="A40" s="24" t="s">
        <v>206</v>
      </c>
      <c r="B40" s="49" t="s">
        <v>158</v>
      </c>
      <c r="C40" s="64" t="s">
        <v>207</v>
      </c>
      <c r="D40" s="62">
        <v>3000</v>
      </c>
      <c r="E40" s="65" t="s">
        <v>44</v>
      </c>
      <c r="F40" s="66">
        <f t="shared" si="0"/>
        <v>3000</v>
      </c>
    </row>
    <row r="41" spans="1:6" ht="15">
      <c r="A41" s="24" t="s">
        <v>208</v>
      </c>
      <c r="B41" s="49" t="s">
        <v>158</v>
      </c>
      <c r="C41" s="64" t="s">
        <v>209</v>
      </c>
      <c r="D41" s="62">
        <v>3000</v>
      </c>
      <c r="E41" s="65" t="s">
        <v>44</v>
      </c>
      <c r="F41" s="66">
        <f t="shared" si="0"/>
        <v>3000</v>
      </c>
    </row>
    <row r="42" spans="1:6" ht="15">
      <c r="A42" s="24" t="s">
        <v>210</v>
      </c>
      <c r="B42" s="49" t="s">
        <v>158</v>
      </c>
      <c r="C42" s="64" t="s">
        <v>211</v>
      </c>
      <c r="D42" s="62">
        <v>3000</v>
      </c>
      <c r="E42" s="65" t="s">
        <v>44</v>
      </c>
      <c r="F42" s="66">
        <f t="shared" si="0"/>
        <v>3000</v>
      </c>
    </row>
    <row r="43" spans="1:6" ht="15">
      <c r="A43" s="24" t="s">
        <v>212</v>
      </c>
      <c r="B43" s="49" t="s">
        <v>158</v>
      </c>
      <c r="C43" s="64" t="s">
        <v>213</v>
      </c>
      <c r="D43" s="62">
        <v>76700</v>
      </c>
      <c r="E43" s="65">
        <v>59307</v>
      </c>
      <c r="F43" s="66">
        <f t="shared" si="0"/>
        <v>17393</v>
      </c>
    </row>
    <row r="44" spans="1:6" ht="33.75">
      <c r="A44" s="24" t="s">
        <v>166</v>
      </c>
      <c r="B44" s="49" t="s">
        <v>158</v>
      </c>
      <c r="C44" s="64" t="s">
        <v>214</v>
      </c>
      <c r="D44" s="62">
        <v>25400</v>
      </c>
      <c r="E44" s="65">
        <v>25231</v>
      </c>
      <c r="F44" s="66">
        <f t="shared" si="0"/>
        <v>169</v>
      </c>
    </row>
    <row r="45" spans="1:6" ht="45">
      <c r="A45" s="24" t="s">
        <v>168</v>
      </c>
      <c r="B45" s="49" t="s">
        <v>158</v>
      </c>
      <c r="C45" s="64" t="s">
        <v>215</v>
      </c>
      <c r="D45" s="62">
        <v>25400</v>
      </c>
      <c r="E45" s="65">
        <v>25231</v>
      </c>
      <c r="F45" s="66">
        <f t="shared" si="0"/>
        <v>169</v>
      </c>
    </row>
    <row r="46" spans="1:6" ht="56.25">
      <c r="A46" s="24" t="s">
        <v>216</v>
      </c>
      <c r="B46" s="49" t="s">
        <v>158</v>
      </c>
      <c r="C46" s="64" t="s">
        <v>217</v>
      </c>
      <c r="D46" s="62">
        <v>25400</v>
      </c>
      <c r="E46" s="65">
        <v>25231</v>
      </c>
      <c r="F46" s="66">
        <f t="shared" si="0"/>
        <v>169</v>
      </c>
    </row>
    <row r="47" spans="1:6" ht="15">
      <c r="A47" s="24" t="s">
        <v>208</v>
      </c>
      <c r="B47" s="49" t="s">
        <v>158</v>
      </c>
      <c r="C47" s="64" t="s">
        <v>218</v>
      </c>
      <c r="D47" s="62">
        <v>25400</v>
      </c>
      <c r="E47" s="65">
        <v>25231</v>
      </c>
      <c r="F47" s="66">
        <f t="shared" ref="F47:F78" si="1">IF(OR(D47="-",IF(E47="-",0,E47)&gt;=IF(D47="-",0,D47)),"-",IF(D47="-",0,D47)-IF(E47="-",0,E47))</f>
        <v>169</v>
      </c>
    </row>
    <row r="48" spans="1:6" ht="15">
      <c r="A48" s="24" t="s">
        <v>219</v>
      </c>
      <c r="B48" s="49" t="s">
        <v>158</v>
      </c>
      <c r="C48" s="64" t="s">
        <v>220</v>
      </c>
      <c r="D48" s="62">
        <v>25400</v>
      </c>
      <c r="E48" s="65">
        <v>25231</v>
      </c>
      <c r="F48" s="66">
        <f t="shared" si="1"/>
        <v>169</v>
      </c>
    </row>
    <row r="49" spans="1:6" ht="22.5">
      <c r="A49" s="24" t="s">
        <v>221</v>
      </c>
      <c r="B49" s="49" t="s">
        <v>158</v>
      </c>
      <c r="C49" s="64" t="s">
        <v>222</v>
      </c>
      <c r="D49" s="62">
        <v>25400</v>
      </c>
      <c r="E49" s="65">
        <v>25231</v>
      </c>
      <c r="F49" s="66">
        <f t="shared" si="1"/>
        <v>169</v>
      </c>
    </row>
    <row r="50" spans="1:6" ht="22.5">
      <c r="A50" s="24" t="s">
        <v>223</v>
      </c>
      <c r="B50" s="49" t="s">
        <v>158</v>
      </c>
      <c r="C50" s="64" t="s">
        <v>224</v>
      </c>
      <c r="D50" s="62">
        <v>51300</v>
      </c>
      <c r="E50" s="65">
        <v>34076</v>
      </c>
      <c r="F50" s="66">
        <f t="shared" si="1"/>
        <v>17224</v>
      </c>
    </row>
    <row r="51" spans="1:6" ht="67.5">
      <c r="A51" s="50" t="s">
        <v>225</v>
      </c>
      <c r="B51" s="49" t="s">
        <v>158</v>
      </c>
      <c r="C51" s="64" t="s">
        <v>226</v>
      </c>
      <c r="D51" s="62">
        <v>20000</v>
      </c>
      <c r="E51" s="65">
        <v>20000</v>
      </c>
      <c r="F51" s="66" t="str">
        <f t="shared" si="1"/>
        <v>-</v>
      </c>
    </row>
    <row r="52" spans="1:6" ht="90">
      <c r="A52" s="50" t="s">
        <v>227</v>
      </c>
      <c r="B52" s="49" t="s">
        <v>158</v>
      </c>
      <c r="C52" s="64" t="s">
        <v>228</v>
      </c>
      <c r="D52" s="62">
        <v>20000</v>
      </c>
      <c r="E52" s="65">
        <v>20000</v>
      </c>
      <c r="F52" s="66" t="str">
        <f t="shared" si="1"/>
        <v>-</v>
      </c>
    </row>
    <row r="53" spans="1:6" ht="15">
      <c r="A53" s="24" t="s">
        <v>208</v>
      </c>
      <c r="B53" s="49" t="s">
        <v>158</v>
      </c>
      <c r="C53" s="64" t="s">
        <v>229</v>
      </c>
      <c r="D53" s="62">
        <v>20000</v>
      </c>
      <c r="E53" s="65">
        <v>20000</v>
      </c>
      <c r="F53" s="66" t="str">
        <f t="shared" si="1"/>
        <v>-</v>
      </c>
    </row>
    <row r="54" spans="1:6" ht="15">
      <c r="A54" s="24" t="s">
        <v>219</v>
      </c>
      <c r="B54" s="49" t="s">
        <v>158</v>
      </c>
      <c r="C54" s="64" t="s">
        <v>230</v>
      </c>
      <c r="D54" s="62">
        <v>20000</v>
      </c>
      <c r="E54" s="65">
        <v>20000</v>
      </c>
      <c r="F54" s="66" t="str">
        <f t="shared" si="1"/>
        <v>-</v>
      </c>
    </row>
    <row r="55" spans="1:6" ht="15">
      <c r="A55" s="24" t="s">
        <v>231</v>
      </c>
      <c r="B55" s="49" t="s">
        <v>158</v>
      </c>
      <c r="C55" s="64" t="s">
        <v>232</v>
      </c>
      <c r="D55" s="62">
        <v>20000</v>
      </c>
      <c r="E55" s="65">
        <v>20000</v>
      </c>
      <c r="F55" s="66" t="str">
        <f t="shared" si="1"/>
        <v>-</v>
      </c>
    </row>
    <row r="56" spans="1:6" ht="56.25">
      <c r="A56" s="24" t="s">
        <v>233</v>
      </c>
      <c r="B56" s="49" t="s">
        <v>158</v>
      </c>
      <c r="C56" s="64" t="s">
        <v>234</v>
      </c>
      <c r="D56" s="62">
        <v>31300</v>
      </c>
      <c r="E56" s="65">
        <v>14076</v>
      </c>
      <c r="F56" s="66">
        <f t="shared" si="1"/>
        <v>17224</v>
      </c>
    </row>
    <row r="57" spans="1:6" ht="123.75">
      <c r="A57" s="50" t="s">
        <v>235</v>
      </c>
      <c r="B57" s="49" t="s">
        <v>158</v>
      </c>
      <c r="C57" s="64" t="s">
        <v>236</v>
      </c>
      <c r="D57" s="62">
        <v>15700</v>
      </c>
      <c r="E57" s="65">
        <v>2376</v>
      </c>
      <c r="F57" s="66">
        <f t="shared" si="1"/>
        <v>13324</v>
      </c>
    </row>
    <row r="58" spans="1:6" ht="22.5">
      <c r="A58" s="24" t="s">
        <v>184</v>
      </c>
      <c r="B58" s="49" t="s">
        <v>158</v>
      </c>
      <c r="C58" s="64" t="s">
        <v>237</v>
      </c>
      <c r="D58" s="62">
        <v>15700</v>
      </c>
      <c r="E58" s="65">
        <v>2376</v>
      </c>
      <c r="F58" s="66">
        <f t="shared" si="1"/>
        <v>13324</v>
      </c>
    </row>
    <row r="59" spans="1:6" ht="22.5">
      <c r="A59" s="24" t="s">
        <v>186</v>
      </c>
      <c r="B59" s="49" t="s">
        <v>158</v>
      </c>
      <c r="C59" s="64" t="s">
        <v>238</v>
      </c>
      <c r="D59" s="62">
        <v>15700</v>
      </c>
      <c r="E59" s="65">
        <v>2376</v>
      </c>
      <c r="F59" s="66">
        <f t="shared" si="1"/>
        <v>13324</v>
      </c>
    </row>
    <row r="60" spans="1:6" ht="22.5">
      <c r="A60" s="24" t="s">
        <v>188</v>
      </c>
      <c r="B60" s="49" t="s">
        <v>158</v>
      </c>
      <c r="C60" s="64" t="s">
        <v>239</v>
      </c>
      <c r="D60" s="62">
        <v>15700</v>
      </c>
      <c r="E60" s="65">
        <v>2376</v>
      </c>
      <c r="F60" s="66">
        <f t="shared" si="1"/>
        <v>13324</v>
      </c>
    </row>
    <row r="61" spans="1:6" ht="90">
      <c r="A61" s="50" t="s">
        <v>240</v>
      </c>
      <c r="B61" s="49" t="s">
        <v>158</v>
      </c>
      <c r="C61" s="64" t="s">
        <v>241</v>
      </c>
      <c r="D61" s="62">
        <v>15600</v>
      </c>
      <c r="E61" s="65">
        <v>11700</v>
      </c>
      <c r="F61" s="66">
        <f t="shared" si="1"/>
        <v>3900</v>
      </c>
    </row>
    <row r="62" spans="1:6" ht="22.5">
      <c r="A62" s="24" t="s">
        <v>184</v>
      </c>
      <c r="B62" s="49" t="s">
        <v>158</v>
      </c>
      <c r="C62" s="64" t="s">
        <v>242</v>
      </c>
      <c r="D62" s="62">
        <v>15600</v>
      </c>
      <c r="E62" s="65">
        <v>11700</v>
      </c>
      <c r="F62" s="66">
        <f t="shared" si="1"/>
        <v>3900</v>
      </c>
    </row>
    <row r="63" spans="1:6" ht="22.5">
      <c r="A63" s="24" t="s">
        <v>186</v>
      </c>
      <c r="B63" s="49" t="s">
        <v>158</v>
      </c>
      <c r="C63" s="64" t="s">
        <v>243</v>
      </c>
      <c r="D63" s="62">
        <v>15600</v>
      </c>
      <c r="E63" s="65">
        <v>11700</v>
      </c>
      <c r="F63" s="66">
        <f t="shared" si="1"/>
        <v>3900</v>
      </c>
    </row>
    <row r="64" spans="1:6" ht="22.5">
      <c r="A64" s="24" t="s">
        <v>188</v>
      </c>
      <c r="B64" s="49" t="s">
        <v>158</v>
      </c>
      <c r="C64" s="64" t="s">
        <v>244</v>
      </c>
      <c r="D64" s="62">
        <v>15600</v>
      </c>
      <c r="E64" s="65">
        <v>11700</v>
      </c>
      <c r="F64" s="66">
        <f t="shared" si="1"/>
        <v>3900</v>
      </c>
    </row>
    <row r="65" spans="1:6" ht="15">
      <c r="A65" s="24" t="s">
        <v>245</v>
      </c>
      <c r="B65" s="49" t="s">
        <v>158</v>
      </c>
      <c r="C65" s="64" t="s">
        <v>246</v>
      </c>
      <c r="D65" s="62">
        <v>255400</v>
      </c>
      <c r="E65" s="65">
        <v>103144.93</v>
      </c>
      <c r="F65" s="66">
        <f t="shared" si="1"/>
        <v>152255.07</v>
      </c>
    </row>
    <row r="66" spans="1:6" ht="15">
      <c r="A66" s="24" t="s">
        <v>247</v>
      </c>
      <c r="B66" s="49" t="s">
        <v>158</v>
      </c>
      <c r="C66" s="64" t="s">
        <v>248</v>
      </c>
      <c r="D66" s="62">
        <v>255400</v>
      </c>
      <c r="E66" s="65">
        <v>103144.93</v>
      </c>
      <c r="F66" s="66">
        <f t="shared" si="1"/>
        <v>152255.07</v>
      </c>
    </row>
    <row r="67" spans="1:6" ht="33.75">
      <c r="A67" s="24" t="s">
        <v>192</v>
      </c>
      <c r="B67" s="49" t="s">
        <v>158</v>
      </c>
      <c r="C67" s="64" t="s">
        <v>249</v>
      </c>
      <c r="D67" s="62">
        <v>255400</v>
      </c>
      <c r="E67" s="65">
        <v>103144.93</v>
      </c>
      <c r="F67" s="66">
        <f t="shared" si="1"/>
        <v>152255.07</v>
      </c>
    </row>
    <row r="68" spans="1:6" ht="15">
      <c r="A68" s="24" t="s">
        <v>194</v>
      </c>
      <c r="B68" s="49" t="s">
        <v>158</v>
      </c>
      <c r="C68" s="64" t="s">
        <v>250</v>
      </c>
      <c r="D68" s="62">
        <v>255400</v>
      </c>
      <c r="E68" s="65">
        <v>103144.93</v>
      </c>
      <c r="F68" s="66">
        <f t="shared" si="1"/>
        <v>152255.07</v>
      </c>
    </row>
    <row r="69" spans="1:6" ht="67.5">
      <c r="A69" s="24" t="s">
        <v>251</v>
      </c>
      <c r="B69" s="49" t="s">
        <v>158</v>
      </c>
      <c r="C69" s="64" t="s">
        <v>252</v>
      </c>
      <c r="D69" s="62">
        <v>255400</v>
      </c>
      <c r="E69" s="65">
        <v>103144.93</v>
      </c>
      <c r="F69" s="66">
        <f t="shared" si="1"/>
        <v>152255.07</v>
      </c>
    </row>
    <row r="70" spans="1:6" ht="56.25">
      <c r="A70" s="24" t="s">
        <v>172</v>
      </c>
      <c r="B70" s="49" t="s">
        <v>158</v>
      </c>
      <c r="C70" s="64" t="s">
        <v>253</v>
      </c>
      <c r="D70" s="62">
        <v>255400</v>
      </c>
      <c r="E70" s="65">
        <v>103144.93</v>
      </c>
      <c r="F70" s="66">
        <f t="shared" si="1"/>
        <v>152255.07</v>
      </c>
    </row>
    <row r="71" spans="1:6" ht="22.5">
      <c r="A71" s="24" t="s">
        <v>174</v>
      </c>
      <c r="B71" s="49" t="s">
        <v>158</v>
      </c>
      <c r="C71" s="64" t="s">
        <v>254</v>
      </c>
      <c r="D71" s="62">
        <v>255400</v>
      </c>
      <c r="E71" s="65">
        <v>103144.93</v>
      </c>
      <c r="F71" s="66">
        <f t="shared" si="1"/>
        <v>152255.07</v>
      </c>
    </row>
    <row r="72" spans="1:6" ht="22.5">
      <c r="A72" s="24" t="s">
        <v>176</v>
      </c>
      <c r="B72" s="49" t="s">
        <v>158</v>
      </c>
      <c r="C72" s="64" t="s">
        <v>255</v>
      </c>
      <c r="D72" s="62">
        <v>196100</v>
      </c>
      <c r="E72" s="65">
        <v>78897.89</v>
      </c>
      <c r="F72" s="66">
        <f t="shared" si="1"/>
        <v>117202.11</v>
      </c>
    </row>
    <row r="73" spans="1:6" ht="33.75">
      <c r="A73" s="24" t="s">
        <v>180</v>
      </c>
      <c r="B73" s="49" t="s">
        <v>158</v>
      </c>
      <c r="C73" s="64" t="s">
        <v>256</v>
      </c>
      <c r="D73" s="62">
        <v>59300</v>
      </c>
      <c r="E73" s="65">
        <v>24247.040000000001</v>
      </c>
      <c r="F73" s="66">
        <f t="shared" si="1"/>
        <v>35052.959999999999</v>
      </c>
    </row>
    <row r="74" spans="1:6" ht="22.5">
      <c r="A74" s="24" t="s">
        <v>257</v>
      </c>
      <c r="B74" s="49" t="s">
        <v>158</v>
      </c>
      <c r="C74" s="64" t="s">
        <v>258</v>
      </c>
      <c r="D74" s="62">
        <v>10500</v>
      </c>
      <c r="E74" s="65" t="s">
        <v>44</v>
      </c>
      <c r="F74" s="66">
        <f t="shared" si="1"/>
        <v>10500</v>
      </c>
    </row>
    <row r="75" spans="1:6" ht="15">
      <c r="A75" s="24" t="s">
        <v>259</v>
      </c>
      <c r="B75" s="49" t="s">
        <v>158</v>
      </c>
      <c r="C75" s="64" t="s">
        <v>260</v>
      </c>
      <c r="D75" s="62">
        <v>10500</v>
      </c>
      <c r="E75" s="65" t="s">
        <v>44</v>
      </c>
      <c r="F75" s="66">
        <f t="shared" si="1"/>
        <v>10500</v>
      </c>
    </row>
    <row r="76" spans="1:6" ht="45">
      <c r="A76" s="24" t="s">
        <v>261</v>
      </c>
      <c r="B76" s="49" t="s">
        <v>158</v>
      </c>
      <c r="C76" s="64" t="s">
        <v>262</v>
      </c>
      <c r="D76" s="62">
        <v>10500</v>
      </c>
      <c r="E76" s="65" t="s">
        <v>44</v>
      </c>
      <c r="F76" s="66">
        <f t="shared" si="1"/>
        <v>10500</v>
      </c>
    </row>
    <row r="77" spans="1:6" ht="56.25">
      <c r="A77" s="24" t="s">
        <v>263</v>
      </c>
      <c r="B77" s="49" t="s">
        <v>158</v>
      </c>
      <c r="C77" s="64" t="s">
        <v>264</v>
      </c>
      <c r="D77" s="62">
        <v>10500</v>
      </c>
      <c r="E77" s="65" t="s">
        <v>44</v>
      </c>
      <c r="F77" s="66">
        <f t="shared" si="1"/>
        <v>10500</v>
      </c>
    </row>
    <row r="78" spans="1:6" ht="78.75">
      <c r="A78" s="50" t="s">
        <v>265</v>
      </c>
      <c r="B78" s="49" t="s">
        <v>158</v>
      </c>
      <c r="C78" s="64" t="s">
        <v>266</v>
      </c>
      <c r="D78" s="62">
        <v>10500</v>
      </c>
      <c r="E78" s="65" t="s">
        <v>44</v>
      </c>
      <c r="F78" s="66">
        <f t="shared" si="1"/>
        <v>10500</v>
      </c>
    </row>
    <row r="79" spans="1:6" ht="22.5">
      <c r="A79" s="24" t="s">
        <v>184</v>
      </c>
      <c r="B79" s="49" t="s">
        <v>158</v>
      </c>
      <c r="C79" s="64" t="s">
        <v>267</v>
      </c>
      <c r="D79" s="62">
        <v>10500</v>
      </c>
      <c r="E79" s="65" t="s">
        <v>44</v>
      </c>
      <c r="F79" s="66">
        <f t="shared" ref="F79:F110" si="2">IF(OR(D79="-",IF(E79="-",0,E79)&gt;=IF(D79="-",0,D79)),"-",IF(D79="-",0,D79)-IF(E79="-",0,E79))</f>
        <v>10500</v>
      </c>
    </row>
    <row r="80" spans="1:6" ht="22.5">
      <c r="A80" s="24" t="s">
        <v>186</v>
      </c>
      <c r="B80" s="49" t="s">
        <v>158</v>
      </c>
      <c r="C80" s="64" t="s">
        <v>268</v>
      </c>
      <c r="D80" s="62">
        <v>10500</v>
      </c>
      <c r="E80" s="65" t="s">
        <v>44</v>
      </c>
      <c r="F80" s="66">
        <f t="shared" si="2"/>
        <v>10500</v>
      </c>
    </row>
    <row r="81" spans="1:6" ht="22.5">
      <c r="A81" s="24" t="s">
        <v>188</v>
      </c>
      <c r="B81" s="49" t="s">
        <v>158</v>
      </c>
      <c r="C81" s="64" t="s">
        <v>269</v>
      </c>
      <c r="D81" s="62">
        <v>10500</v>
      </c>
      <c r="E81" s="65" t="s">
        <v>44</v>
      </c>
      <c r="F81" s="66">
        <f t="shared" si="2"/>
        <v>10500</v>
      </c>
    </row>
    <row r="82" spans="1:6" ht="15">
      <c r="A82" s="24" t="s">
        <v>270</v>
      </c>
      <c r="B82" s="49" t="s">
        <v>158</v>
      </c>
      <c r="C82" s="64" t="s">
        <v>271</v>
      </c>
      <c r="D82" s="62">
        <v>1241600</v>
      </c>
      <c r="E82" s="65">
        <v>1131856.8</v>
      </c>
      <c r="F82" s="66">
        <f t="shared" si="2"/>
        <v>109743.19999999995</v>
      </c>
    </row>
    <row r="83" spans="1:6" ht="15">
      <c r="A83" s="24" t="s">
        <v>272</v>
      </c>
      <c r="B83" s="49" t="s">
        <v>158</v>
      </c>
      <c r="C83" s="64" t="s">
        <v>273</v>
      </c>
      <c r="D83" s="62">
        <v>1231600</v>
      </c>
      <c r="E83" s="65">
        <v>1121856.8</v>
      </c>
      <c r="F83" s="66">
        <f t="shared" si="2"/>
        <v>109743.19999999995</v>
      </c>
    </row>
    <row r="84" spans="1:6" ht="22.5">
      <c r="A84" s="24" t="s">
        <v>274</v>
      </c>
      <c r="B84" s="49" t="s">
        <v>158</v>
      </c>
      <c r="C84" s="64" t="s">
        <v>275</v>
      </c>
      <c r="D84" s="62">
        <v>1231600</v>
      </c>
      <c r="E84" s="65">
        <v>1121856.8</v>
      </c>
      <c r="F84" s="66">
        <f t="shared" si="2"/>
        <v>109743.19999999995</v>
      </c>
    </row>
    <row r="85" spans="1:6" ht="45">
      <c r="A85" s="24" t="s">
        <v>276</v>
      </c>
      <c r="B85" s="49" t="s">
        <v>158</v>
      </c>
      <c r="C85" s="64" t="s">
        <v>277</v>
      </c>
      <c r="D85" s="62">
        <v>1231600</v>
      </c>
      <c r="E85" s="65">
        <v>1121856.8</v>
      </c>
      <c r="F85" s="66">
        <f t="shared" si="2"/>
        <v>109743.19999999995</v>
      </c>
    </row>
    <row r="86" spans="1:6" ht="78.75">
      <c r="A86" s="50" t="s">
        <v>278</v>
      </c>
      <c r="B86" s="49" t="s">
        <v>158</v>
      </c>
      <c r="C86" s="64" t="s">
        <v>279</v>
      </c>
      <c r="D86" s="62">
        <v>1231600</v>
      </c>
      <c r="E86" s="65">
        <v>1121856.8</v>
      </c>
      <c r="F86" s="66">
        <f t="shared" si="2"/>
        <v>109743.19999999995</v>
      </c>
    </row>
    <row r="87" spans="1:6" ht="22.5">
      <c r="A87" s="24" t="s">
        <v>184</v>
      </c>
      <c r="B87" s="49" t="s">
        <v>158</v>
      </c>
      <c r="C87" s="64" t="s">
        <v>280</v>
      </c>
      <c r="D87" s="62">
        <v>1231600</v>
      </c>
      <c r="E87" s="65">
        <v>1121856.8</v>
      </c>
      <c r="F87" s="66">
        <f t="shared" si="2"/>
        <v>109743.19999999995</v>
      </c>
    </row>
    <row r="88" spans="1:6" ht="22.5">
      <c r="A88" s="24" t="s">
        <v>186</v>
      </c>
      <c r="B88" s="49" t="s">
        <v>158</v>
      </c>
      <c r="C88" s="64" t="s">
        <v>281</v>
      </c>
      <c r="D88" s="62">
        <v>1231600</v>
      </c>
      <c r="E88" s="65">
        <v>1121856.8</v>
      </c>
      <c r="F88" s="66">
        <f t="shared" si="2"/>
        <v>109743.19999999995</v>
      </c>
    </row>
    <row r="89" spans="1:6" ht="22.5">
      <c r="A89" s="24" t="s">
        <v>188</v>
      </c>
      <c r="B89" s="49" t="s">
        <v>158</v>
      </c>
      <c r="C89" s="64" t="s">
        <v>282</v>
      </c>
      <c r="D89" s="62">
        <v>1231600</v>
      </c>
      <c r="E89" s="65">
        <v>1121856.8</v>
      </c>
      <c r="F89" s="66">
        <f t="shared" si="2"/>
        <v>109743.19999999995</v>
      </c>
    </row>
    <row r="90" spans="1:6" ht="15">
      <c r="A90" s="24" t="s">
        <v>283</v>
      </c>
      <c r="B90" s="49" t="s">
        <v>158</v>
      </c>
      <c r="C90" s="64" t="s">
        <v>284</v>
      </c>
      <c r="D90" s="62">
        <v>10000</v>
      </c>
      <c r="E90" s="65">
        <v>10000</v>
      </c>
      <c r="F90" s="66" t="str">
        <f t="shared" si="2"/>
        <v>-</v>
      </c>
    </row>
    <row r="91" spans="1:6" ht="33.75">
      <c r="A91" s="24" t="s">
        <v>192</v>
      </c>
      <c r="B91" s="49" t="s">
        <v>158</v>
      </c>
      <c r="C91" s="64" t="s">
        <v>285</v>
      </c>
      <c r="D91" s="62">
        <v>10000</v>
      </c>
      <c r="E91" s="65">
        <v>10000</v>
      </c>
      <c r="F91" s="66" t="str">
        <f t="shared" si="2"/>
        <v>-</v>
      </c>
    </row>
    <row r="92" spans="1:6" ht="15">
      <c r="A92" s="24" t="s">
        <v>194</v>
      </c>
      <c r="B92" s="49" t="s">
        <v>158</v>
      </c>
      <c r="C92" s="64" t="s">
        <v>286</v>
      </c>
      <c r="D92" s="62">
        <v>10000</v>
      </c>
      <c r="E92" s="65">
        <v>10000</v>
      </c>
      <c r="F92" s="66" t="str">
        <f t="shared" si="2"/>
        <v>-</v>
      </c>
    </row>
    <row r="93" spans="1:6" ht="67.5">
      <c r="A93" s="50" t="s">
        <v>287</v>
      </c>
      <c r="B93" s="49" t="s">
        <v>158</v>
      </c>
      <c r="C93" s="64" t="s">
        <v>288</v>
      </c>
      <c r="D93" s="62">
        <v>10000</v>
      </c>
      <c r="E93" s="65">
        <v>10000</v>
      </c>
      <c r="F93" s="66" t="str">
        <f t="shared" si="2"/>
        <v>-</v>
      </c>
    </row>
    <row r="94" spans="1:6" ht="22.5">
      <c r="A94" s="24" t="s">
        <v>184</v>
      </c>
      <c r="B94" s="49" t="s">
        <v>158</v>
      </c>
      <c r="C94" s="64" t="s">
        <v>289</v>
      </c>
      <c r="D94" s="62">
        <v>10000</v>
      </c>
      <c r="E94" s="65">
        <v>10000</v>
      </c>
      <c r="F94" s="66" t="str">
        <f t="shared" si="2"/>
        <v>-</v>
      </c>
    </row>
    <row r="95" spans="1:6" ht="22.5">
      <c r="A95" s="24" t="s">
        <v>186</v>
      </c>
      <c r="B95" s="49" t="s">
        <v>158</v>
      </c>
      <c r="C95" s="64" t="s">
        <v>290</v>
      </c>
      <c r="D95" s="62">
        <v>10000</v>
      </c>
      <c r="E95" s="65">
        <v>10000</v>
      </c>
      <c r="F95" s="66" t="str">
        <f t="shared" si="2"/>
        <v>-</v>
      </c>
    </row>
    <row r="96" spans="1:6" ht="22.5">
      <c r="A96" s="24" t="s">
        <v>188</v>
      </c>
      <c r="B96" s="49" t="s">
        <v>158</v>
      </c>
      <c r="C96" s="64" t="s">
        <v>291</v>
      </c>
      <c r="D96" s="62">
        <v>10000</v>
      </c>
      <c r="E96" s="65">
        <v>10000</v>
      </c>
      <c r="F96" s="66" t="str">
        <f t="shared" si="2"/>
        <v>-</v>
      </c>
    </row>
    <row r="97" spans="1:6" ht="15">
      <c r="A97" s="24" t="s">
        <v>292</v>
      </c>
      <c r="B97" s="49" t="s">
        <v>158</v>
      </c>
      <c r="C97" s="64" t="s">
        <v>293</v>
      </c>
      <c r="D97" s="62">
        <v>7450857.7999999998</v>
      </c>
      <c r="E97" s="65">
        <v>6833154.0800000001</v>
      </c>
      <c r="F97" s="66">
        <f t="shared" si="2"/>
        <v>617703.71999999974</v>
      </c>
    </row>
    <row r="98" spans="1:6" ht="15">
      <c r="A98" s="24" t="s">
        <v>294</v>
      </c>
      <c r="B98" s="49" t="s">
        <v>158</v>
      </c>
      <c r="C98" s="64" t="s">
        <v>295</v>
      </c>
      <c r="D98" s="62">
        <v>6443757.7999999998</v>
      </c>
      <c r="E98" s="65">
        <v>6427154.6600000001</v>
      </c>
      <c r="F98" s="66">
        <f t="shared" si="2"/>
        <v>16603.139999999665</v>
      </c>
    </row>
    <row r="99" spans="1:6" ht="33.75">
      <c r="A99" s="24" t="s">
        <v>296</v>
      </c>
      <c r="B99" s="49" t="s">
        <v>158</v>
      </c>
      <c r="C99" s="64" t="s">
        <v>297</v>
      </c>
      <c r="D99" s="62">
        <v>6443757.7999999998</v>
      </c>
      <c r="E99" s="65">
        <v>6427154.6600000001</v>
      </c>
      <c r="F99" s="66">
        <f t="shared" si="2"/>
        <v>16603.139999999665</v>
      </c>
    </row>
    <row r="100" spans="1:6" ht="56.25">
      <c r="A100" s="24" t="s">
        <v>298</v>
      </c>
      <c r="B100" s="49" t="s">
        <v>158</v>
      </c>
      <c r="C100" s="64" t="s">
        <v>299</v>
      </c>
      <c r="D100" s="62">
        <v>6443757.7999999998</v>
      </c>
      <c r="E100" s="65">
        <v>6427154.6600000001</v>
      </c>
      <c r="F100" s="66">
        <f t="shared" si="2"/>
        <v>16603.139999999665</v>
      </c>
    </row>
    <row r="101" spans="1:6" ht="78.75">
      <c r="A101" s="50" t="s">
        <v>300</v>
      </c>
      <c r="B101" s="49" t="s">
        <v>158</v>
      </c>
      <c r="C101" s="64" t="s">
        <v>301</v>
      </c>
      <c r="D101" s="62">
        <v>58600</v>
      </c>
      <c r="E101" s="65">
        <v>46198.5</v>
      </c>
      <c r="F101" s="66">
        <f t="shared" si="2"/>
        <v>12401.5</v>
      </c>
    </row>
    <row r="102" spans="1:6" ht="22.5">
      <c r="A102" s="24" t="s">
        <v>184</v>
      </c>
      <c r="B102" s="49" t="s">
        <v>158</v>
      </c>
      <c r="C102" s="64" t="s">
        <v>302</v>
      </c>
      <c r="D102" s="62">
        <v>58600</v>
      </c>
      <c r="E102" s="65">
        <v>46198.5</v>
      </c>
      <c r="F102" s="66">
        <f t="shared" si="2"/>
        <v>12401.5</v>
      </c>
    </row>
    <row r="103" spans="1:6" ht="22.5">
      <c r="A103" s="24" t="s">
        <v>186</v>
      </c>
      <c r="B103" s="49" t="s">
        <v>158</v>
      </c>
      <c r="C103" s="64" t="s">
        <v>303</v>
      </c>
      <c r="D103" s="62">
        <v>58600</v>
      </c>
      <c r="E103" s="65">
        <v>46198.5</v>
      </c>
      <c r="F103" s="66">
        <f t="shared" si="2"/>
        <v>12401.5</v>
      </c>
    </row>
    <row r="104" spans="1:6" ht="22.5">
      <c r="A104" s="24" t="s">
        <v>188</v>
      </c>
      <c r="B104" s="49" t="s">
        <v>158</v>
      </c>
      <c r="C104" s="64" t="s">
        <v>304</v>
      </c>
      <c r="D104" s="62">
        <v>58600</v>
      </c>
      <c r="E104" s="65">
        <v>46198.5</v>
      </c>
      <c r="F104" s="66">
        <f t="shared" si="2"/>
        <v>12401.5</v>
      </c>
    </row>
    <row r="105" spans="1:6" ht="45">
      <c r="A105" s="24" t="s">
        <v>305</v>
      </c>
      <c r="B105" s="49" t="s">
        <v>158</v>
      </c>
      <c r="C105" s="64" t="s">
        <v>306</v>
      </c>
      <c r="D105" s="62">
        <v>70000</v>
      </c>
      <c r="E105" s="65">
        <v>70000</v>
      </c>
      <c r="F105" s="66" t="str">
        <f t="shared" si="2"/>
        <v>-</v>
      </c>
    </row>
    <row r="106" spans="1:6" ht="22.5">
      <c r="A106" s="24" t="s">
        <v>184</v>
      </c>
      <c r="B106" s="49" t="s">
        <v>158</v>
      </c>
      <c r="C106" s="64" t="s">
        <v>307</v>
      </c>
      <c r="D106" s="62">
        <v>70000</v>
      </c>
      <c r="E106" s="65">
        <v>70000</v>
      </c>
      <c r="F106" s="66" t="str">
        <f t="shared" si="2"/>
        <v>-</v>
      </c>
    </row>
    <row r="107" spans="1:6" ht="22.5">
      <c r="A107" s="24" t="s">
        <v>186</v>
      </c>
      <c r="B107" s="49" t="s">
        <v>158</v>
      </c>
      <c r="C107" s="64" t="s">
        <v>308</v>
      </c>
      <c r="D107" s="62">
        <v>70000</v>
      </c>
      <c r="E107" s="65">
        <v>70000</v>
      </c>
      <c r="F107" s="66" t="str">
        <f t="shared" si="2"/>
        <v>-</v>
      </c>
    </row>
    <row r="108" spans="1:6" ht="22.5">
      <c r="A108" s="24" t="s">
        <v>188</v>
      </c>
      <c r="B108" s="49" t="s">
        <v>158</v>
      </c>
      <c r="C108" s="64" t="s">
        <v>309</v>
      </c>
      <c r="D108" s="62">
        <v>70000</v>
      </c>
      <c r="E108" s="65">
        <v>70000</v>
      </c>
      <c r="F108" s="66" t="str">
        <f t="shared" si="2"/>
        <v>-</v>
      </c>
    </row>
    <row r="109" spans="1:6" ht="33.75">
      <c r="A109" s="24" t="s">
        <v>310</v>
      </c>
      <c r="B109" s="49" t="s">
        <v>158</v>
      </c>
      <c r="C109" s="64" t="s">
        <v>311</v>
      </c>
      <c r="D109" s="62">
        <v>6310757.7999999998</v>
      </c>
      <c r="E109" s="65">
        <v>6310757.7999999998</v>
      </c>
      <c r="F109" s="66" t="str">
        <f t="shared" si="2"/>
        <v>-</v>
      </c>
    </row>
    <row r="110" spans="1:6" ht="22.5">
      <c r="A110" s="24" t="s">
        <v>312</v>
      </c>
      <c r="B110" s="49" t="s">
        <v>158</v>
      </c>
      <c r="C110" s="64" t="s">
        <v>313</v>
      </c>
      <c r="D110" s="62">
        <v>6310757.7999999998</v>
      </c>
      <c r="E110" s="65">
        <v>6310757.7999999998</v>
      </c>
      <c r="F110" s="66" t="str">
        <f t="shared" si="2"/>
        <v>-</v>
      </c>
    </row>
    <row r="111" spans="1:6" ht="15">
      <c r="A111" s="24" t="s">
        <v>314</v>
      </c>
      <c r="B111" s="49" t="s">
        <v>158</v>
      </c>
      <c r="C111" s="64" t="s">
        <v>315</v>
      </c>
      <c r="D111" s="62">
        <v>6310757.7999999998</v>
      </c>
      <c r="E111" s="65">
        <v>6310757.7999999998</v>
      </c>
      <c r="F111" s="66" t="str">
        <f t="shared" ref="F111:F142" si="3">IF(OR(D111="-",IF(E111="-",0,E111)&gt;=IF(D111="-",0,D111)),"-",IF(D111="-",0,D111)-IF(E111="-",0,E111))</f>
        <v>-</v>
      </c>
    </row>
    <row r="112" spans="1:6" ht="33.75">
      <c r="A112" s="24" t="s">
        <v>316</v>
      </c>
      <c r="B112" s="49" t="s">
        <v>158</v>
      </c>
      <c r="C112" s="64" t="s">
        <v>317</v>
      </c>
      <c r="D112" s="62">
        <v>6310757.7999999998</v>
      </c>
      <c r="E112" s="65">
        <v>6310757.7999999998</v>
      </c>
      <c r="F112" s="66" t="str">
        <f t="shared" si="3"/>
        <v>-</v>
      </c>
    </row>
    <row r="113" spans="1:6" ht="225">
      <c r="A113" s="50" t="s">
        <v>318</v>
      </c>
      <c r="B113" s="49" t="s">
        <v>158</v>
      </c>
      <c r="C113" s="64" t="s">
        <v>319</v>
      </c>
      <c r="D113" s="62">
        <v>4400</v>
      </c>
      <c r="E113" s="65">
        <v>198.36</v>
      </c>
      <c r="F113" s="66">
        <f t="shared" si="3"/>
        <v>4201.6400000000003</v>
      </c>
    </row>
    <row r="114" spans="1:6" ht="15">
      <c r="A114" s="24" t="s">
        <v>208</v>
      </c>
      <c r="B114" s="49" t="s">
        <v>158</v>
      </c>
      <c r="C114" s="64" t="s">
        <v>320</v>
      </c>
      <c r="D114" s="62">
        <v>4400</v>
      </c>
      <c r="E114" s="65">
        <v>198.36</v>
      </c>
      <c r="F114" s="66">
        <f t="shared" si="3"/>
        <v>4201.6400000000003</v>
      </c>
    </row>
    <row r="115" spans="1:6" ht="45">
      <c r="A115" s="24" t="s">
        <v>321</v>
      </c>
      <c r="B115" s="49" t="s">
        <v>158</v>
      </c>
      <c r="C115" s="64" t="s">
        <v>322</v>
      </c>
      <c r="D115" s="62">
        <v>4400</v>
      </c>
      <c r="E115" s="65">
        <v>198.36</v>
      </c>
      <c r="F115" s="66">
        <f t="shared" si="3"/>
        <v>4201.6400000000003</v>
      </c>
    </row>
    <row r="116" spans="1:6" ht="45">
      <c r="A116" s="24" t="s">
        <v>323</v>
      </c>
      <c r="B116" s="49" t="s">
        <v>158</v>
      </c>
      <c r="C116" s="64" t="s">
        <v>324</v>
      </c>
      <c r="D116" s="62">
        <v>4400</v>
      </c>
      <c r="E116" s="65">
        <v>198.36</v>
      </c>
      <c r="F116" s="66">
        <f t="shared" si="3"/>
        <v>4201.6400000000003</v>
      </c>
    </row>
    <row r="117" spans="1:6" ht="15">
      <c r="A117" s="24" t="s">
        <v>325</v>
      </c>
      <c r="B117" s="49" t="s">
        <v>158</v>
      </c>
      <c r="C117" s="64" t="s">
        <v>326</v>
      </c>
      <c r="D117" s="62">
        <v>1007100</v>
      </c>
      <c r="E117" s="65">
        <v>405999.42</v>
      </c>
      <c r="F117" s="66">
        <f t="shared" si="3"/>
        <v>601100.58000000007</v>
      </c>
    </row>
    <row r="118" spans="1:6" ht="33.75">
      <c r="A118" s="24" t="s">
        <v>296</v>
      </c>
      <c r="B118" s="49" t="s">
        <v>158</v>
      </c>
      <c r="C118" s="64" t="s">
        <v>327</v>
      </c>
      <c r="D118" s="62">
        <v>1007100</v>
      </c>
      <c r="E118" s="65">
        <v>405999.42</v>
      </c>
      <c r="F118" s="66">
        <f t="shared" si="3"/>
        <v>601100.58000000007</v>
      </c>
    </row>
    <row r="119" spans="1:6" ht="56.25">
      <c r="A119" s="24" t="s">
        <v>328</v>
      </c>
      <c r="B119" s="49" t="s">
        <v>158</v>
      </c>
      <c r="C119" s="64" t="s">
        <v>329</v>
      </c>
      <c r="D119" s="62">
        <v>1007100</v>
      </c>
      <c r="E119" s="65">
        <v>405999.42</v>
      </c>
      <c r="F119" s="66">
        <f t="shared" si="3"/>
        <v>601100.58000000007</v>
      </c>
    </row>
    <row r="120" spans="1:6" ht="90">
      <c r="A120" s="50" t="s">
        <v>330</v>
      </c>
      <c r="B120" s="49" t="s">
        <v>158</v>
      </c>
      <c r="C120" s="64" t="s">
        <v>331</v>
      </c>
      <c r="D120" s="62">
        <v>30000</v>
      </c>
      <c r="E120" s="65">
        <v>22500</v>
      </c>
      <c r="F120" s="66">
        <f t="shared" si="3"/>
        <v>7500</v>
      </c>
    </row>
    <row r="121" spans="1:6" ht="22.5">
      <c r="A121" s="24" t="s">
        <v>184</v>
      </c>
      <c r="B121" s="49" t="s">
        <v>158</v>
      </c>
      <c r="C121" s="64" t="s">
        <v>332</v>
      </c>
      <c r="D121" s="62">
        <v>30000</v>
      </c>
      <c r="E121" s="65">
        <v>22500</v>
      </c>
      <c r="F121" s="66">
        <f t="shared" si="3"/>
        <v>7500</v>
      </c>
    </row>
    <row r="122" spans="1:6" ht="22.5">
      <c r="A122" s="24" t="s">
        <v>186</v>
      </c>
      <c r="B122" s="49" t="s">
        <v>158</v>
      </c>
      <c r="C122" s="64" t="s">
        <v>333</v>
      </c>
      <c r="D122" s="62">
        <v>30000</v>
      </c>
      <c r="E122" s="65">
        <v>22500</v>
      </c>
      <c r="F122" s="66">
        <f t="shared" si="3"/>
        <v>7500</v>
      </c>
    </row>
    <row r="123" spans="1:6" ht="22.5">
      <c r="A123" s="24" t="s">
        <v>188</v>
      </c>
      <c r="B123" s="49" t="s">
        <v>158</v>
      </c>
      <c r="C123" s="64" t="s">
        <v>334</v>
      </c>
      <c r="D123" s="62">
        <v>30000</v>
      </c>
      <c r="E123" s="65">
        <v>22500</v>
      </c>
      <c r="F123" s="66">
        <f t="shared" si="3"/>
        <v>7500</v>
      </c>
    </row>
    <row r="124" spans="1:6" ht="78.75">
      <c r="A124" s="50" t="s">
        <v>335</v>
      </c>
      <c r="B124" s="49" t="s">
        <v>158</v>
      </c>
      <c r="C124" s="64" t="s">
        <v>336</v>
      </c>
      <c r="D124" s="62">
        <v>269800</v>
      </c>
      <c r="E124" s="65">
        <v>35574</v>
      </c>
      <c r="F124" s="66">
        <f t="shared" si="3"/>
        <v>234226</v>
      </c>
    </row>
    <row r="125" spans="1:6" ht="22.5">
      <c r="A125" s="24" t="s">
        <v>184</v>
      </c>
      <c r="B125" s="49" t="s">
        <v>158</v>
      </c>
      <c r="C125" s="64" t="s">
        <v>337</v>
      </c>
      <c r="D125" s="62">
        <v>269800</v>
      </c>
      <c r="E125" s="65">
        <v>35574</v>
      </c>
      <c r="F125" s="66">
        <f t="shared" si="3"/>
        <v>234226</v>
      </c>
    </row>
    <row r="126" spans="1:6" ht="22.5">
      <c r="A126" s="24" t="s">
        <v>186</v>
      </c>
      <c r="B126" s="49" t="s">
        <v>158</v>
      </c>
      <c r="C126" s="64" t="s">
        <v>338</v>
      </c>
      <c r="D126" s="62">
        <v>269800</v>
      </c>
      <c r="E126" s="65">
        <v>35574</v>
      </c>
      <c r="F126" s="66">
        <f t="shared" si="3"/>
        <v>234226</v>
      </c>
    </row>
    <row r="127" spans="1:6" ht="22.5">
      <c r="A127" s="24" t="s">
        <v>188</v>
      </c>
      <c r="B127" s="49" t="s">
        <v>158</v>
      </c>
      <c r="C127" s="64" t="s">
        <v>339</v>
      </c>
      <c r="D127" s="62">
        <v>269800</v>
      </c>
      <c r="E127" s="65">
        <v>35574</v>
      </c>
      <c r="F127" s="66">
        <f t="shared" si="3"/>
        <v>234226</v>
      </c>
    </row>
    <row r="128" spans="1:6" ht="78.75">
      <c r="A128" s="50" t="s">
        <v>340</v>
      </c>
      <c r="B128" s="49" t="s">
        <v>158</v>
      </c>
      <c r="C128" s="64" t="s">
        <v>341</v>
      </c>
      <c r="D128" s="62">
        <v>707300</v>
      </c>
      <c r="E128" s="65">
        <v>347925.42</v>
      </c>
      <c r="F128" s="66">
        <f t="shared" si="3"/>
        <v>359374.58</v>
      </c>
    </row>
    <row r="129" spans="1:6" ht="22.5">
      <c r="A129" s="24" t="s">
        <v>184</v>
      </c>
      <c r="B129" s="49" t="s">
        <v>158</v>
      </c>
      <c r="C129" s="64" t="s">
        <v>342</v>
      </c>
      <c r="D129" s="62">
        <v>707300</v>
      </c>
      <c r="E129" s="65">
        <v>347925.42</v>
      </c>
      <c r="F129" s="66">
        <f t="shared" si="3"/>
        <v>359374.58</v>
      </c>
    </row>
    <row r="130" spans="1:6" ht="22.5">
      <c r="A130" s="24" t="s">
        <v>186</v>
      </c>
      <c r="B130" s="49" t="s">
        <v>158</v>
      </c>
      <c r="C130" s="64" t="s">
        <v>343</v>
      </c>
      <c r="D130" s="62">
        <v>707300</v>
      </c>
      <c r="E130" s="65">
        <v>347925.42</v>
      </c>
      <c r="F130" s="66">
        <f t="shared" si="3"/>
        <v>359374.58</v>
      </c>
    </row>
    <row r="131" spans="1:6" ht="22.5">
      <c r="A131" s="24" t="s">
        <v>188</v>
      </c>
      <c r="B131" s="49" t="s">
        <v>158</v>
      </c>
      <c r="C131" s="64" t="s">
        <v>344</v>
      </c>
      <c r="D131" s="62">
        <v>89500</v>
      </c>
      <c r="E131" s="65">
        <v>54500</v>
      </c>
      <c r="F131" s="66">
        <f t="shared" si="3"/>
        <v>35000</v>
      </c>
    </row>
    <row r="132" spans="1:6" ht="15">
      <c r="A132" s="24" t="s">
        <v>190</v>
      </c>
      <c r="B132" s="49" t="s">
        <v>158</v>
      </c>
      <c r="C132" s="64" t="s">
        <v>345</v>
      </c>
      <c r="D132" s="62">
        <v>617800</v>
      </c>
      <c r="E132" s="65">
        <v>293425.42</v>
      </c>
      <c r="F132" s="66">
        <f t="shared" si="3"/>
        <v>324374.58</v>
      </c>
    </row>
    <row r="133" spans="1:6" ht="15">
      <c r="A133" s="24" t="s">
        <v>346</v>
      </c>
      <c r="B133" s="49" t="s">
        <v>158</v>
      </c>
      <c r="C133" s="64" t="s">
        <v>347</v>
      </c>
      <c r="D133" s="62">
        <v>17000</v>
      </c>
      <c r="E133" s="65">
        <v>17000</v>
      </c>
      <c r="F133" s="66" t="str">
        <f t="shared" si="3"/>
        <v>-</v>
      </c>
    </row>
    <row r="134" spans="1:6" ht="22.5">
      <c r="A134" s="24" t="s">
        <v>348</v>
      </c>
      <c r="B134" s="49" t="s">
        <v>158</v>
      </c>
      <c r="C134" s="64" t="s">
        <v>349</v>
      </c>
      <c r="D134" s="62">
        <v>17000</v>
      </c>
      <c r="E134" s="65">
        <v>17000</v>
      </c>
      <c r="F134" s="66" t="str">
        <f t="shared" si="3"/>
        <v>-</v>
      </c>
    </row>
    <row r="135" spans="1:6" ht="22.5">
      <c r="A135" s="24" t="s">
        <v>223</v>
      </c>
      <c r="B135" s="49" t="s">
        <v>158</v>
      </c>
      <c r="C135" s="64" t="s">
        <v>350</v>
      </c>
      <c r="D135" s="62">
        <v>17000</v>
      </c>
      <c r="E135" s="65">
        <v>17000</v>
      </c>
      <c r="F135" s="66" t="str">
        <f t="shared" si="3"/>
        <v>-</v>
      </c>
    </row>
    <row r="136" spans="1:6" ht="67.5">
      <c r="A136" s="50" t="s">
        <v>225</v>
      </c>
      <c r="B136" s="49" t="s">
        <v>158</v>
      </c>
      <c r="C136" s="64" t="s">
        <v>351</v>
      </c>
      <c r="D136" s="62">
        <v>17000</v>
      </c>
      <c r="E136" s="65">
        <v>17000</v>
      </c>
      <c r="F136" s="66" t="str">
        <f t="shared" si="3"/>
        <v>-</v>
      </c>
    </row>
    <row r="137" spans="1:6" ht="101.25">
      <c r="A137" s="50" t="s">
        <v>352</v>
      </c>
      <c r="B137" s="49" t="s">
        <v>158</v>
      </c>
      <c r="C137" s="64" t="s">
        <v>353</v>
      </c>
      <c r="D137" s="62">
        <v>17000</v>
      </c>
      <c r="E137" s="65">
        <v>17000</v>
      </c>
      <c r="F137" s="66" t="str">
        <f t="shared" si="3"/>
        <v>-</v>
      </c>
    </row>
    <row r="138" spans="1:6" ht="22.5">
      <c r="A138" s="24" t="s">
        <v>184</v>
      </c>
      <c r="B138" s="49" t="s">
        <v>158</v>
      </c>
      <c r="C138" s="64" t="s">
        <v>354</v>
      </c>
      <c r="D138" s="62">
        <v>17000</v>
      </c>
      <c r="E138" s="65">
        <v>17000</v>
      </c>
      <c r="F138" s="66" t="str">
        <f t="shared" si="3"/>
        <v>-</v>
      </c>
    </row>
    <row r="139" spans="1:6" ht="22.5">
      <c r="A139" s="24" t="s">
        <v>186</v>
      </c>
      <c r="B139" s="49" t="s">
        <v>158</v>
      </c>
      <c r="C139" s="64" t="s">
        <v>355</v>
      </c>
      <c r="D139" s="62">
        <v>17000</v>
      </c>
      <c r="E139" s="65">
        <v>17000</v>
      </c>
      <c r="F139" s="66" t="str">
        <f t="shared" si="3"/>
        <v>-</v>
      </c>
    </row>
    <row r="140" spans="1:6" ht="22.5">
      <c r="A140" s="24" t="s">
        <v>188</v>
      </c>
      <c r="B140" s="49" t="s">
        <v>158</v>
      </c>
      <c r="C140" s="64" t="s">
        <v>356</v>
      </c>
      <c r="D140" s="62">
        <v>17000</v>
      </c>
      <c r="E140" s="65">
        <v>17000</v>
      </c>
      <c r="F140" s="66" t="str">
        <f t="shared" si="3"/>
        <v>-</v>
      </c>
    </row>
    <row r="141" spans="1:6" ht="15">
      <c r="A141" s="24" t="s">
        <v>357</v>
      </c>
      <c r="B141" s="49" t="s">
        <v>158</v>
      </c>
      <c r="C141" s="64" t="s">
        <v>358</v>
      </c>
      <c r="D141" s="62">
        <v>2362300</v>
      </c>
      <c r="E141" s="65">
        <v>1278368.68</v>
      </c>
      <c r="F141" s="66">
        <f t="shared" si="3"/>
        <v>1083931.32</v>
      </c>
    </row>
    <row r="142" spans="1:6" ht="15">
      <c r="A142" s="24" t="s">
        <v>359</v>
      </c>
      <c r="B142" s="49" t="s">
        <v>158</v>
      </c>
      <c r="C142" s="64" t="s">
        <v>360</v>
      </c>
      <c r="D142" s="62">
        <v>2362300</v>
      </c>
      <c r="E142" s="65">
        <v>1278368.68</v>
      </c>
      <c r="F142" s="66">
        <f t="shared" si="3"/>
        <v>1083931.32</v>
      </c>
    </row>
    <row r="143" spans="1:6" ht="22.5">
      <c r="A143" s="24" t="s">
        <v>361</v>
      </c>
      <c r="B143" s="49" t="s">
        <v>158</v>
      </c>
      <c r="C143" s="64" t="s">
        <v>362</v>
      </c>
      <c r="D143" s="62">
        <v>2362300</v>
      </c>
      <c r="E143" s="65">
        <v>1278368.68</v>
      </c>
      <c r="F143" s="66">
        <f t="shared" ref="F143:F160" si="4">IF(OR(D143="-",IF(E143="-",0,E143)&gt;=IF(D143="-",0,D143)),"-",IF(D143="-",0,D143)-IF(E143="-",0,E143))</f>
        <v>1083931.32</v>
      </c>
    </row>
    <row r="144" spans="1:6" ht="33.75">
      <c r="A144" s="24" t="s">
        <v>363</v>
      </c>
      <c r="B144" s="49" t="s">
        <v>158</v>
      </c>
      <c r="C144" s="64" t="s">
        <v>364</v>
      </c>
      <c r="D144" s="62">
        <v>2362300</v>
      </c>
      <c r="E144" s="65">
        <v>1278368.68</v>
      </c>
      <c r="F144" s="66">
        <f t="shared" si="4"/>
        <v>1083931.32</v>
      </c>
    </row>
    <row r="145" spans="1:6" ht="56.25">
      <c r="A145" s="24" t="s">
        <v>365</v>
      </c>
      <c r="B145" s="49" t="s">
        <v>158</v>
      </c>
      <c r="C145" s="64" t="s">
        <v>366</v>
      </c>
      <c r="D145" s="62">
        <v>1962300</v>
      </c>
      <c r="E145" s="65">
        <v>1278368.68</v>
      </c>
      <c r="F145" s="66">
        <f t="shared" si="4"/>
        <v>683931.32000000007</v>
      </c>
    </row>
    <row r="146" spans="1:6" ht="22.5">
      <c r="A146" s="24" t="s">
        <v>367</v>
      </c>
      <c r="B146" s="49" t="s">
        <v>158</v>
      </c>
      <c r="C146" s="64" t="s">
        <v>368</v>
      </c>
      <c r="D146" s="62">
        <v>1962300</v>
      </c>
      <c r="E146" s="65">
        <v>1278368.68</v>
      </c>
      <c r="F146" s="66">
        <f t="shared" si="4"/>
        <v>683931.32000000007</v>
      </c>
    </row>
    <row r="147" spans="1:6" ht="15">
      <c r="A147" s="24" t="s">
        <v>369</v>
      </c>
      <c r="B147" s="49" t="s">
        <v>158</v>
      </c>
      <c r="C147" s="64" t="s">
        <v>370</v>
      </c>
      <c r="D147" s="62">
        <v>1962300</v>
      </c>
      <c r="E147" s="65">
        <v>1278368.68</v>
      </c>
      <c r="F147" s="66">
        <f t="shared" si="4"/>
        <v>683931.32000000007</v>
      </c>
    </row>
    <row r="148" spans="1:6" ht="45">
      <c r="A148" s="24" t="s">
        <v>371</v>
      </c>
      <c r="B148" s="49" t="s">
        <v>158</v>
      </c>
      <c r="C148" s="64" t="s">
        <v>372</v>
      </c>
      <c r="D148" s="62">
        <v>1962300</v>
      </c>
      <c r="E148" s="65">
        <v>1278368.68</v>
      </c>
      <c r="F148" s="66">
        <f t="shared" si="4"/>
        <v>683931.32000000007</v>
      </c>
    </row>
    <row r="149" spans="1:6" ht="56.25">
      <c r="A149" s="24" t="s">
        <v>373</v>
      </c>
      <c r="B149" s="49" t="s">
        <v>158</v>
      </c>
      <c r="C149" s="64" t="s">
        <v>374</v>
      </c>
      <c r="D149" s="62">
        <v>400000</v>
      </c>
      <c r="E149" s="65" t="s">
        <v>44</v>
      </c>
      <c r="F149" s="66">
        <f t="shared" si="4"/>
        <v>400000</v>
      </c>
    </row>
    <row r="150" spans="1:6" ht="22.5">
      <c r="A150" s="24" t="s">
        <v>367</v>
      </c>
      <c r="B150" s="49" t="s">
        <v>158</v>
      </c>
      <c r="C150" s="64" t="s">
        <v>375</v>
      </c>
      <c r="D150" s="62">
        <v>400000</v>
      </c>
      <c r="E150" s="65" t="s">
        <v>44</v>
      </c>
      <c r="F150" s="66">
        <f t="shared" si="4"/>
        <v>400000</v>
      </c>
    </row>
    <row r="151" spans="1:6" ht="15">
      <c r="A151" s="24" t="s">
        <v>369</v>
      </c>
      <c r="B151" s="49" t="s">
        <v>158</v>
      </c>
      <c r="C151" s="64" t="s">
        <v>376</v>
      </c>
      <c r="D151" s="62">
        <v>400000</v>
      </c>
      <c r="E151" s="65" t="s">
        <v>44</v>
      </c>
      <c r="F151" s="66">
        <f t="shared" si="4"/>
        <v>400000</v>
      </c>
    </row>
    <row r="152" spans="1:6" ht="15">
      <c r="A152" s="24" t="s">
        <v>377</v>
      </c>
      <c r="B152" s="49" t="s">
        <v>158</v>
      </c>
      <c r="C152" s="64" t="s">
        <v>378</v>
      </c>
      <c r="D152" s="62">
        <v>400000</v>
      </c>
      <c r="E152" s="65" t="s">
        <v>44</v>
      </c>
      <c r="F152" s="66">
        <f t="shared" si="4"/>
        <v>400000</v>
      </c>
    </row>
    <row r="153" spans="1:6" ht="15">
      <c r="A153" s="24" t="s">
        <v>379</v>
      </c>
      <c r="B153" s="49" t="s">
        <v>158</v>
      </c>
      <c r="C153" s="64" t="s">
        <v>380</v>
      </c>
      <c r="D153" s="62">
        <v>399000</v>
      </c>
      <c r="E153" s="65">
        <v>333779</v>
      </c>
      <c r="F153" s="66">
        <f t="shared" si="4"/>
        <v>65221</v>
      </c>
    </row>
    <row r="154" spans="1:6" ht="15">
      <c r="A154" s="24" t="s">
        <v>381</v>
      </c>
      <c r="B154" s="49" t="s">
        <v>158</v>
      </c>
      <c r="C154" s="64" t="s">
        <v>382</v>
      </c>
      <c r="D154" s="62">
        <v>399000</v>
      </c>
      <c r="E154" s="65">
        <v>333779</v>
      </c>
      <c r="F154" s="66">
        <f t="shared" si="4"/>
        <v>65221</v>
      </c>
    </row>
    <row r="155" spans="1:6" ht="22.5">
      <c r="A155" s="24" t="s">
        <v>223</v>
      </c>
      <c r="B155" s="49" t="s">
        <v>158</v>
      </c>
      <c r="C155" s="64" t="s">
        <v>383</v>
      </c>
      <c r="D155" s="62">
        <v>399000</v>
      </c>
      <c r="E155" s="65">
        <v>333779</v>
      </c>
      <c r="F155" s="66">
        <f t="shared" si="4"/>
        <v>65221</v>
      </c>
    </row>
    <row r="156" spans="1:6" ht="78.75">
      <c r="A156" s="50" t="s">
        <v>384</v>
      </c>
      <c r="B156" s="49" t="s">
        <v>158</v>
      </c>
      <c r="C156" s="64" t="s">
        <v>385</v>
      </c>
      <c r="D156" s="62">
        <v>399000</v>
      </c>
      <c r="E156" s="65">
        <v>333779</v>
      </c>
      <c r="F156" s="66">
        <f t="shared" si="4"/>
        <v>65221</v>
      </c>
    </row>
    <row r="157" spans="1:6" ht="123.75">
      <c r="A157" s="50" t="s">
        <v>386</v>
      </c>
      <c r="B157" s="49" t="s">
        <v>158</v>
      </c>
      <c r="C157" s="64" t="s">
        <v>387</v>
      </c>
      <c r="D157" s="62">
        <v>399000</v>
      </c>
      <c r="E157" s="65">
        <v>333779</v>
      </c>
      <c r="F157" s="66">
        <f t="shared" si="4"/>
        <v>65221</v>
      </c>
    </row>
    <row r="158" spans="1:6" ht="15">
      <c r="A158" s="24" t="s">
        <v>388</v>
      </c>
      <c r="B158" s="49" t="s">
        <v>158</v>
      </c>
      <c r="C158" s="64" t="s">
        <v>389</v>
      </c>
      <c r="D158" s="62">
        <v>399000</v>
      </c>
      <c r="E158" s="65">
        <v>333779</v>
      </c>
      <c r="F158" s="66">
        <f t="shared" si="4"/>
        <v>65221</v>
      </c>
    </row>
    <row r="159" spans="1:6" ht="15">
      <c r="A159" s="24" t="s">
        <v>390</v>
      </c>
      <c r="B159" s="49" t="s">
        <v>158</v>
      </c>
      <c r="C159" s="64" t="s">
        <v>391</v>
      </c>
      <c r="D159" s="62">
        <v>399000</v>
      </c>
      <c r="E159" s="65">
        <v>333779</v>
      </c>
      <c r="F159" s="66">
        <f t="shared" si="4"/>
        <v>65221</v>
      </c>
    </row>
    <row r="160" spans="1:6" ht="15">
      <c r="A160" s="24" t="s">
        <v>392</v>
      </c>
      <c r="B160" s="49" t="s">
        <v>158</v>
      </c>
      <c r="C160" s="64" t="s">
        <v>393</v>
      </c>
      <c r="D160" s="62">
        <v>399000</v>
      </c>
      <c r="E160" s="65">
        <v>333779</v>
      </c>
      <c r="F160" s="66">
        <f t="shared" si="4"/>
        <v>65221</v>
      </c>
    </row>
    <row r="161" spans="1:6" ht="9" customHeight="1">
      <c r="A161" s="51"/>
      <c r="B161" s="52"/>
      <c r="C161" s="67"/>
      <c r="D161" s="68"/>
      <c r="E161" s="69"/>
      <c r="F161" s="69"/>
    </row>
    <row r="162" spans="1:6" ht="13.5" customHeight="1">
      <c r="A162" s="53" t="s">
        <v>394</v>
      </c>
      <c r="B162" s="54" t="s">
        <v>395</v>
      </c>
      <c r="C162" s="70" t="s">
        <v>159</v>
      </c>
      <c r="D162" s="71">
        <v>-6371600</v>
      </c>
      <c r="E162" s="71">
        <v>-6272088.71</v>
      </c>
      <c r="F162" s="72" t="s">
        <v>396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showGridLines="0" tabSelected="1" topLeftCell="A19" workbookViewId="0">
      <selection activeCell="C45" sqref="C45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5" t="s">
        <v>397</v>
      </c>
      <c r="B1" s="135"/>
      <c r="C1" s="135"/>
      <c r="D1" s="135"/>
      <c r="E1" s="135"/>
      <c r="F1" s="135"/>
    </row>
    <row r="2" spans="1:6" ht="13.15" customHeight="1">
      <c r="A2" s="110" t="s">
        <v>398</v>
      </c>
      <c r="B2" s="110"/>
      <c r="C2" s="110"/>
      <c r="D2" s="110"/>
      <c r="E2" s="110"/>
      <c r="F2" s="110"/>
    </row>
    <row r="3" spans="1:6" ht="9" customHeight="1">
      <c r="A3" s="5"/>
      <c r="B3" s="55"/>
      <c r="C3" s="35"/>
      <c r="D3" s="9"/>
      <c r="E3" s="9"/>
      <c r="F3" s="35"/>
    </row>
    <row r="4" spans="1:6" ht="13.9" customHeight="1">
      <c r="A4" s="121" t="s">
        <v>21</v>
      </c>
      <c r="B4" s="115" t="s">
        <v>22</v>
      </c>
      <c r="C4" s="127" t="s">
        <v>399</v>
      </c>
      <c r="D4" s="118" t="s">
        <v>24</v>
      </c>
      <c r="E4" s="118" t="s">
        <v>25</v>
      </c>
      <c r="F4" s="124" t="s">
        <v>26</v>
      </c>
    </row>
    <row r="5" spans="1:6" ht="4.9000000000000004" customHeight="1">
      <c r="A5" s="122"/>
      <c r="B5" s="116"/>
      <c r="C5" s="128"/>
      <c r="D5" s="119"/>
      <c r="E5" s="119"/>
      <c r="F5" s="125"/>
    </row>
    <row r="6" spans="1:6" ht="6" customHeight="1">
      <c r="A6" s="122"/>
      <c r="B6" s="116"/>
      <c r="C6" s="128"/>
      <c r="D6" s="119"/>
      <c r="E6" s="119"/>
      <c r="F6" s="125"/>
    </row>
    <row r="7" spans="1:6" ht="4.9000000000000004" customHeight="1">
      <c r="A7" s="122"/>
      <c r="B7" s="116"/>
      <c r="C7" s="128"/>
      <c r="D7" s="119"/>
      <c r="E7" s="119"/>
      <c r="F7" s="125"/>
    </row>
    <row r="8" spans="1:6" ht="6" customHeight="1">
      <c r="A8" s="122"/>
      <c r="B8" s="116"/>
      <c r="C8" s="128"/>
      <c r="D8" s="119"/>
      <c r="E8" s="119"/>
      <c r="F8" s="125"/>
    </row>
    <row r="9" spans="1:6" ht="6" customHeight="1">
      <c r="A9" s="122"/>
      <c r="B9" s="116"/>
      <c r="C9" s="128"/>
      <c r="D9" s="119"/>
      <c r="E9" s="119"/>
      <c r="F9" s="125"/>
    </row>
    <row r="10" spans="1:6" ht="18" customHeight="1">
      <c r="A10" s="123"/>
      <c r="B10" s="117"/>
      <c r="C10" s="136"/>
      <c r="D10" s="120"/>
      <c r="E10" s="120"/>
      <c r="F10" s="12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42" t="s">
        <v>28</v>
      </c>
      <c r="F11" s="23" t="s">
        <v>29</v>
      </c>
    </row>
    <row r="12" spans="1:6" ht="26.25">
      <c r="A12" s="79" t="s">
        <v>435</v>
      </c>
      <c r="B12" s="80" t="s">
        <v>400</v>
      </c>
      <c r="C12" s="81" t="s">
        <v>159</v>
      </c>
      <c r="D12" s="82">
        <f>D18</f>
        <v>6371600</v>
      </c>
      <c r="E12" s="83">
        <f>E18</f>
        <v>6272088.7100000009</v>
      </c>
      <c r="F12" s="84">
        <f>E12</f>
        <v>6272088.7100000009</v>
      </c>
    </row>
    <row r="13" spans="1:6" ht="15">
      <c r="A13" s="85" t="s">
        <v>33</v>
      </c>
      <c r="B13" s="86"/>
      <c r="C13" s="87"/>
      <c r="D13" s="88"/>
      <c r="E13" s="88"/>
      <c r="F13" s="89"/>
    </row>
    <row r="14" spans="1:6" ht="26.25">
      <c r="A14" s="90" t="s">
        <v>401</v>
      </c>
      <c r="B14" s="91" t="s">
        <v>402</v>
      </c>
      <c r="C14" s="92" t="s">
        <v>159</v>
      </c>
      <c r="D14" s="93" t="s">
        <v>44</v>
      </c>
      <c r="E14" s="93" t="s">
        <v>44</v>
      </c>
      <c r="F14" s="94" t="s">
        <v>44</v>
      </c>
    </row>
    <row r="15" spans="1:6" ht="15">
      <c r="A15" s="85" t="s">
        <v>403</v>
      </c>
      <c r="B15" s="86"/>
      <c r="C15" s="87"/>
      <c r="D15" s="88"/>
      <c r="E15" s="88"/>
      <c r="F15" s="89"/>
    </row>
    <row r="16" spans="1:6" ht="26.25">
      <c r="A16" s="90" t="s">
        <v>404</v>
      </c>
      <c r="B16" s="91" t="s">
        <v>405</v>
      </c>
      <c r="C16" s="92" t="s">
        <v>159</v>
      </c>
      <c r="D16" s="93" t="s">
        <v>44</v>
      </c>
      <c r="E16" s="93" t="s">
        <v>44</v>
      </c>
      <c r="F16" s="94" t="s">
        <v>44</v>
      </c>
    </row>
    <row r="17" spans="1:8" ht="15">
      <c r="A17" s="85" t="s">
        <v>403</v>
      </c>
      <c r="B17" s="86"/>
      <c r="C17" s="87"/>
      <c r="D17" s="88"/>
      <c r="E17" s="88"/>
      <c r="F17" s="89"/>
    </row>
    <row r="18" spans="1:8" ht="22.5" customHeight="1">
      <c r="A18" s="79" t="s">
        <v>406</v>
      </c>
      <c r="B18" s="80" t="s">
        <v>407</v>
      </c>
      <c r="C18" s="81" t="s">
        <v>436</v>
      </c>
      <c r="D18" s="82">
        <v>6371600</v>
      </c>
      <c r="E18" s="83">
        <f>E19</f>
        <v>6272088.7100000009</v>
      </c>
      <c r="F18" s="84">
        <f>E18</f>
        <v>6272088.7100000009</v>
      </c>
    </row>
    <row r="19" spans="1:8" ht="36" customHeight="1">
      <c r="A19" s="79" t="s">
        <v>408</v>
      </c>
      <c r="B19" s="80" t="s">
        <v>407</v>
      </c>
      <c r="C19" s="81" t="s">
        <v>437</v>
      </c>
      <c r="D19" s="83">
        <v>0</v>
      </c>
      <c r="E19" s="83">
        <f>E20+E24</f>
        <v>6272088.7100000009</v>
      </c>
      <c r="F19" s="84">
        <f>D19-E19</f>
        <v>-6272088.7100000009</v>
      </c>
    </row>
    <row r="20" spans="1:8" ht="26.25">
      <c r="A20" s="79" t="s">
        <v>438</v>
      </c>
      <c r="B20" s="80" t="s">
        <v>409</v>
      </c>
      <c r="C20" s="81" t="s">
        <v>410</v>
      </c>
      <c r="D20" s="83">
        <f t="shared" ref="D20:E22" si="0">D21</f>
        <v>-11660000</v>
      </c>
      <c r="E20" s="83">
        <f t="shared" si="0"/>
        <v>-20757709.989999998</v>
      </c>
      <c r="F20" s="84" t="s">
        <v>396</v>
      </c>
    </row>
    <row r="21" spans="1:8" ht="25.5">
      <c r="A21" s="95" t="s">
        <v>439</v>
      </c>
      <c r="B21" s="96" t="s">
        <v>409</v>
      </c>
      <c r="C21" s="97" t="s">
        <v>440</v>
      </c>
      <c r="D21" s="98">
        <f t="shared" si="0"/>
        <v>-11660000</v>
      </c>
      <c r="E21" s="107">
        <f t="shared" si="0"/>
        <v>-20757709.989999998</v>
      </c>
      <c r="F21" s="99" t="s">
        <v>396</v>
      </c>
    </row>
    <row r="22" spans="1:8" ht="25.5">
      <c r="A22" s="95" t="s">
        <v>441</v>
      </c>
      <c r="B22" s="96" t="s">
        <v>409</v>
      </c>
      <c r="C22" s="97" t="s">
        <v>442</v>
      </c>
      <c r="D22" s="98">
        <f>D23</f>
        <v>-11660000</v>
      </c>
      <c r="E22" s="107">
        <f t="shared" si="0"/>
        <v>-20757709.989999998</v>
      </c>
      <c r="F22" s="99" t="s">
        <v>396</v>
      </c>
      <c r="H22" s="109" t="s">
        <v>454</v>
      </c>
    </row>
    <row r="23" spans="1:8" ht="34.5" customHeight="1">
      <c r="A23" s="95" t="s">
        <v>411</v>
      </c>
      <c r="B23" s="96" t="s">
        <v>409</v>
      </c>
      <c r="C23" s="97" t="s">
        <v>412</v>
      </c>
      <c r="D23" s="98">
        <v>-11660000</v>
      </c>
      <c r="E23" s="107">
        <v>-20757709.989999998</v>
      </c>
      <c r="F23" s="99" t="s">
        <v>396</v>
      </c>
    </row>
    <row r="24" spans="1:8" ht="29.25" customHeight="1">
      <c r="A24" s="79" t="s">
        <v>443</v>
      </c>
      <c r="B24" s="80" t="s">
        <v>413</v>
      </c>
      <c r="C24" s="81" t="s">
        <v>414</v>
      </c>
      <c r="D24" s="83">
        <f t="shared" ref="D24:E26" si="1">D25</f>
        <v>18031557.800000001</v>
      </c>
      <c r="E24" s="108">
        <f t="shared" si="1"/>
        <v>27029798.699999999</v>
      </c>
      <c r="F24" s="84" t="s">
        <v>396</v>
      </c>
    </row>
    <row r="25" spans="1:8" ht="29.25" customHeight="1">
      <c r="A25" s="95" t="s">
        <v>444</v>
      </c>
      <c r="B25" s="96" t="s">
        <v>413</v>
      </c>
      <c r="C25" s="97" t="s">
        <v>445</v>
      </c>
      <c r="D25" s="98">
        <f t="shared" si="1"/>
        <v>18031557.800000001</v>
      </c>
      <c r="E25" s="107">
        <f t="shared" si="1"/>
        <v>27029798.699999999</v>
      </c>
      <c r="F25" s="99" t="s">
        <v>396</v>
      </c>
    </row>
    <row r="26" spans="1:8" ht="26.25" customHeight="1">
      <c r="A26" s="95" t="s">
        <v>446</v>
      </c>
      <c r="B26" s="96" t="s">
        <v>413</v>
      </c>
      <c r="C26" s="97" t="s">
        <v>447</v>
      </c>
      <c r="D26" s="98">
        <f t="shared" si="1"/>
        <v>18031557.800000001</v>
      </c>
      <c r="E26" s="107">
        <f t="shared" si="1"/>
        <v>27029798.699999999</v>
      </c>
      <c r="F26" s="99" t="s">
        <v>396</v>
      </c>
    </row>
    <row r="27" spans="1:8" ht="32.25" customHeight="1">
      <c r="A27" s="95" t="s">
        <v>415</v>
      </c>
      <c r="B27" s="96" t="s">
        <v>413</v>
      </c>
      <c r="C27" s="97" t="s">
        <v>416</v>
      </c>
      <c r="D27" s="98">
        <v>18031557.800000001</v>
      </c>
      <c r="E27" s="107">
        <v>27029798.699999999</v>
      </c>
      <c r="F27" s="99" t="s">
        <v>396</v>
      </c>
    </row>
    <row r="28" spans="1:8" ht="12.75" customHeight="1">
      <c r="A28" s="100"/>
      <c r="B28" s="101"/>
      <c r="C28" s="101"/>
      <c r="D28" s="102"/>
      <c r="E28" s="102"/>
      <c r="F28" s="101"/>
    </row>
    <row r="29" spans="1:8" ht="12.75" customHeight="1">
      <c r="A29" s="103" t="s">
        <v>452</v>
      </c>
      <c r="B29" s="104"/>
      <c r="C29" s="105"/>
      <c r="D29" s="134" t="s">
        <v>453</v>
      </c>
      <c r="E29" s="134"/>
      <c r="F29" s="101"/>
    </row>
    <row r="30" spans="1:8" ht="12.75" customHeight="1">
      <c r="A30" s="103"/>
      <c r="B30" s="104"/>
      <c r="C30" s="104"/>
      <c r="D30" s="104"/>
      <c r="E30" s="104"/>
      <c r="F30" s="101"/>
    </row>
    <row r="31" spans="1:8" ht="12.75" customHeight="1">
      <c r="A31" s="103" t="s">
        <v>449</v>
      </c>
      <c r="B31" s="104"/>
      <c r="C31" s="105"/>
      <c r="D31" s="134" t="s">
        <v>448</v>
      </c>
      <c r="E31" s="134"/>
      <c r="F31" s="101"/>
    </row>
    <row r="32" spans="1:8" ht="12.75" customHeight="1">
      <c r="A32" s="103"/>
      <c r="B32" s="104"/>
      <c r="C32" s="104"/>
      <c r="D32" s="104"/>
      <c r="E32" s="104"/>
      <c r="F32" s="101"/>
    </row>
    <row r="33" spans="1:6" ht="12.75" customHeight="1">
      <c r="A33" s="103" t="s">
        <v>450</v>
      </c>
      <c r="B33" s="104"/>
      <c r="C33" s="105"/>
      <c r="D33" s="103" t="s">
        <v>451</v>
      </c>
      <c r="E33" s="104"/>
      <c r="F33" s="101"/>
    </row>
    <row r="34" spans="1:6" ht="12.75" customHeight="1">
      <c r="A34" s="103"/>
      <c r="B34" s="104"/>
      <c r="C34" s="104"/>
      <c r="D34" s="104"/>
      <c r="E34" s="104"/>
      <c r="F34" s="101"/>
    </row>
    <row r="35" spans="1:6" ht="12.75" customHeight="1">
      <c r="A35" s="106" t="s">
        <v>455</v>
      </c>
      <c r="B35" s="104"/>
      <c r="C35" s="104"/>
      <c r="D35" s="104"/>
      <c r="E35" s="104"/>
      <c r="F35" s="101"/>
    </row>
    <row r="36" spans="1:6" ht="12.75" customHeight="1">
      <c r="A36" s="100"/>
      <c r="B36" s="101"/>
      <c r="C36" s="101"/>
      <c r="D36" s="102"/>
      <c r="E36" s="102"/>
      <c r="F36" s="101"/>
    </row>
  </sheetData>
  <mergeCells count="10">
    <mergeCell ref="D29:E29"/>
    <mergeCell ref="D31:E31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01:F101">
    <cfRule type="cellIs" priority="5" stopIfTrue="1" operator="equal">
      <formula>0</formula>
    </cfRule>
  </conditionalFormatting>
  <conditionalFormatting sqref="F15:F17 E13:F13 E15">
    <cfRule type="cellIs" dxfId="0" priority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/>
  <sheetData>
    <row r="1" spans="1:2">
      <c r="A1" t="s">
        <v>417</v>
      </c>
      <c r="B1" t="s">
        <v>418</v>
      </c>
    </row>
    <row r="2" spans="1:2">
      <c r="A2" t="s">
        <v>419</v>
      </c>
      <c r="B2" t="s">
        <v>420</v>
      </c>
    </row>
    <row r="3" spans="1:2">
      <c r="A3" t="s">
        <v>421</v>
      </c>
      <c r="B3" t="s">
        <v>5</v>
      </c>
    </row>
    <row r="4" spans="1:2">
      <c r="A4" t="s">
        <v>422</v>
      </c>
      <c r="B4" t="s">
        <v>423</v>
      </c>
    </row>
    <row r="5" spans="1:2">
      <c r="A5" t="s">
        <v>424</v>
      </c>
      <c r="B5" t="s">
        <v>425</v>
      </c>
    </row>
    <row r="6" spans="1:2">
      <c r="A6" t="s">
        <v>426</v>
      </c>
      <c r="B6" t="s">
        <v>418</v>
      </c>
    </row>
    <row r="7" spans="1:2">
      <c r="A7" t="s">
        <v>427</v>
      </c>
      <c r="B7" t="s">
        <v>428</v>
      </c>
    </row>
    <row r="8" spans="1:2">
      <c r="A8" t="s">
        <v>429</v>
      </c>
      <c r="B8" t="s">
        <v>428</v>
      </c>
    </row>
    <row r="9" spans="1:2">
      <c r="A9" t="s">
        <v>430</v>
      </c>
      <c r="B9" t="s">
        <v>431</v>
      </c>
    </row>
    <row r="10" spans="1:2">
      <c r="A10" t="s">
        <v>432</v>
      </c>
      <c r="B10" t="s">
        <v>18</v>
      </c>
    </row>
    <row r="11" spans="1:2">
      <c r="A11" t="s">
        <v>433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rep:2.54.0.280</dc:description>
  <cp:lastModifiedBy>Пользователь</cp:lastModifiedBy>
  <cp:lastPrinted>2022-11-03T10:33:44Z</cp:lastPrinted>
  <dcterms:created xsi:type="dcterms:W3CDTF">2022-11-01T08:14:07Z</dcterms:created>
  <dcterms:modified xsi:type="dcterms:W3CDTF">2022-11-03T10:39:47Z</dcterms:modified>
</cp:coreProperties>
</file>