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Источники!#REF!</definedName>
    <definedName name="REND_1" localSheetId="1">Расходы!$A$175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19" i="2" l="1"/>
  <c r="E22" i="2" l="1"/>
  <c r="E21" i="2" s="1"/>
  <c r="E20" i="2" s="1"/>
  <c r="E27" i="2"/>
  <c r="E26" i="2" s="1"/>
  <c r="E28" i="2"/>
  <c r="E47" i="2"/>
  <c r="E46" i="2" s="1"/>
  <c r="E45" i="2" s="1"/>
  <c r="E44" i="2" s="1"/>
  <c r="E48" i="2"/>
  <c r="E55" i="2"/>
  <c r="E54" i="2" s="1"/>
  <c r="E53" i="2" s="1"/>
  <c r="E52" i="2" s="1"/>
  <c r="E63" i="2"/>
  <c r="E62" i="2" s="1"/>
  <c r="E64" i="2"/>
  <c r="E72" i="2"/>
  <c r="E71" i="2" s="1"/>
  <c r="E70" i="2" s="1"/>
  <c r="E69" i="2" s="1"/>
  <c r="E68" i="2" s="1"/>
  <c r="E67" i="2" s="1"/>
  <c r="E66" i="2" s="1"/>
  <c r="E88" i="2"/>
  <c r="E87" i="2" s="1"/>
  <c r="E86" i="2" s="1"/>
  <c r="E85" i="2" s="1"/>
  <c r="E84" i="2" s="1"/>
  <c r="E83" i="2" s="1"/>
  <c r="E89" i="2"/>
  <c r="E121" i="2"/>
  <c r="E120" i="2" s="1"/>
  <c r="E114" i="2" s="1"/>
  <c r="E113" i="2" s="1"/>
  <c r="E112" i="2" s="1"/>
  <c r="D121" i="2"/>
  <c r="D120" i="2" s="1"/>
  <c r="D114" i="2" s="1"/>
  <c r="D113" i="2" s="1"/>
  <c r="D112" i="2" s="1"/>
  <c r="D111" i="2" s="1"/>
  <c r="D15" i="2" s="1"/>
  <c r="D13" i="2" s="1"/>
  <c r="E139" i="2"/>
  <c r="E138" i="2" s="1"/>
  <c r="E129" i="2" s="1"/>
  <c r="E128" i="2" s="1"/>
  <c r="E127" i="2" s="1"/>
  <c r="E140" i="2"/>
  <c r="E148" i="2"/>
  <c r="E147" i="2" s="1"/>
  <c r="E146" i="2" s="1"/>
  <c r="E145" i="2" s="1"/>
  <c r="E144" i="2" s="1"/>
  <c r="E143" i="2" s="1"/>
  <c r="E142" i="2" s="1"/>
  <c r="E156" i="2"/>
  <c r="E155" i="2" s="1"/>
  <c r="E154" i="2" s="1"/>
  <c r="E153" i="2" s="1"/>
  <c r="E152" i="2" s="1"/>
  <c r="E151" i="2" s="1"/>
  <c r="E150" i="2" s="1"/>
  <c r="E164" i="2"/>
  <c r="E163" i="2" s="1"/>
  <c r="E162" i="2" s="1"/>
  <c r="E161" i="2" s="1"/>
  <c r="E160" i="2" s="1"/>
  <c r="E159" i="2" s="1"/>
  <c r="E158" i="2" s="1"/>
  <c r="E51" i="2" l="1"/>
  <c r="E43" i="2" s="1"/>
  <c r="E111" i="2"/>
  <c r="E19" i="2"/>
  <c r="E18" i="2" s="1"/>
  <c r="E17" i="2" s="1"/>
  <c r="E19" i="1"/>
  <c r="E51" i="1"/>
  <c r="E50" i="1" s="1"/>
  <c r="E60" i="1"/>
  <c r="E61" i="1"/>
  <c r="E63" i="1"/>
  <c r="E64" i="1"/>
  <c r="E65" i="1"/>
  <c r="D64" i="1"/>
  <c r="D63" i="1" s="1"/>
  <c r="D51" i="1" s="1"/>
  <c r="D50" i="1" s="1"/>
  <c r="D19" i="1" s="1"/>
  <c r="D65" i="1"/>
  <c r="E55" i="1"/>
  <c r="E58" i="1"/>
  <c r="E52" i="1"/>
  <c r="E53" i="1"/>
  <c r="E21" i="1"/>
  <c r="E22" i="1"/>
  <c r="E23" i="1"/>
  <c r="E24" i="1"/>
  <c r="E27" i="1"/>
  <c r="E28" i="1"/>
  <c r="E30" i="1"/>
  <c r="E31" i="1"/>
  <c r="E32" i="1"/>
  <c r="E35" i="1"/>
  <c r="E36" i="1"/>
  <c r="E38" i="1"/>
  <c r="E16" i="2" l="1"/>
  <c r="E15" i="2" s="1"/>
  <c r="E13" i="2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3" l="1"/>
  <c r="F19" i="3" l="1"/>
  <c r="E18" i="3"/>
  <c r="F18" i="3" s="1"/>
  <c r="E12" i="3" l="1"/>
  <c r="F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<sst xmlns="http://schemas.openxmlformats.org/spreadsheetml/2006/main" count="866" uniqueCount="453">
  <si>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</si>
  <si>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</si>
  <si>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</si>
  <si>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</si>
  <si>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</si>
  <si>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</si>
  <si>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</si>
  <si>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</si>
  <si>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</si>
  <si>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</si>
  <si>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</si>
  <si>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</si>
  <si>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</si>
  <si>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</si>
  <si>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</si>
  <si>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</si>
  <si>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</si>
  <si>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</si>
  <si>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</si>
  <si>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</si>
  <si>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</si>
  <si>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</si>
  <si>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</si>
  <si>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</si>
  <si>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</si>
  <si>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</si>
  <si>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</si>
  <si>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</si>
  <si>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</si>
  <si>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</si>
  <si>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</si>
  <si>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</si>
  <si>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</si>
  <si>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</si>
  <si>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</si>
  <si>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</si>
  <si>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</si>
  <si>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</si>
  <si>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</si>
  <si>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</si>
  <si>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</si>
  <si>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</si>
  <si>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</si>
  <si>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</si>
  <si>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</si>
  <si>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</si>
  <si>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</si>
  <si>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</si>
  <si>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</si>
  <si>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</si>
  <si>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</si>
  <si>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</si>
  <si>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</si>
  <si>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</si>
  <si>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</si>
  <si>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</si>
  <si>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</si>
  <si>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</si>
  <si>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</si>
  <si>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</si>
  <si>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</si>
  <si>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</si>
  <si>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</si>
  <si>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</si>
  <si>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</si>
  <si>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</si>
  <si>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</si>
  <si>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</si>
  <si>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</si>
  <si>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</si>
  <si>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</si>
  <si>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</si>
  <si>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</si>
  <si>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</si>
  <si>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</si>
  <si>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</si>
  <si>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</si>
  <si>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</si>
  <si>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</si>
  <si>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</si>
  <si>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</si>
  <si>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</si>
  <si>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</si>
  <si>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</si>
  <si>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</si>
  <si>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</si>
  <si>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</si>
  <si>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</si>
  <si>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</si>
  <si>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</si>
  <si>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</si>
  <si>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</si>
  <si>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</si>
  <si>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</si>
  <si>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</si>
  <si>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</si>
  <si>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</si>
  <si>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</si>
  <si>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</si>
  <si>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</si>
  <si>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</si>
  <si>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</si>
  <si>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</si>
  <si>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</si>
  <si>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</si>
  <si>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</si>
  <si>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</si>
  <si>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</si>
  <si>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</si>
  <si>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</si>
  <si>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</si>
  <si>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</si>
  <si>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</si>
  <si>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</si>
  <si>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</si>
  <si>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</si>
  <si>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</si>
  <si>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</si>
  <si>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</si>
  <si>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</si>
  <si>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</si>
  <si>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</si>
  <si>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</si>
  <si>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</si>
  <si>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</si>
  <si>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</si>
  <si>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</si>
  <si>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</si>
  <si>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</si>
  <si>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</si>
  <si>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</si>
  <si>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</si>
  <si>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</si>
  <si>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</si>
  <si>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</si>
  <si>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</si>
  <si>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</si>
  <si>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</si>
  <si>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</si>
  <si>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</si>
  <si>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</si>
  <si>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</si>
  <si>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</si>
  <si>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</si>
  <si>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</si>
  <si>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</si>
  <si>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</si>
  <si>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</si>
  <si>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</si>
  <si>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</si>
  <si>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</si>
  <si>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</si>
  <si>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</si>
  <si>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</si>
  <si>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</si>
  <si>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</si>
  <si>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</si>
  <si>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</si>
  <si>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</si>
  <si>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</si>
  <si>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</si>
  <si>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</si>
  <si>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</si>
  <si>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</si>
  <si>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</si>
  <si>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</si>
  <si>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</si>
  <si>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</si>
  <si>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</si>
  <si>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</si>
  <si>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</si>
  <si>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</si>
  <si>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</si>
  <si>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</si>
  <si>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</si>
  <si>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</si>
  <si>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</si>
  <si>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</si>
  <si>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</si>
  <si>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</si>
  <si>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</si>
  <si>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</si>
  <si>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</si>
  <si>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</si>
  <si>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</si>
  <si>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</si>
  <si>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</si>
  <si>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</si>
  <si>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</si>
  <si>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</si>
  <si>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</si>
  <si>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</si>
  <si>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</si>
  <si>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</si>
  <si>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</si>
  <si>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</si>
  <si>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</si>
  <si>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</si>
  <si>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</si>
  <si>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</si>
  <si>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</si>
  <si>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</si>
  <si>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</si>
  <si>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</si>
  <si>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</si>
  <si>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</si>
  <si>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</si>
  <si>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</si>
  <si>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</si>
  <si>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</si>
  <si>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</si>
  <si>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</si>
  <si>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</si>
  <si>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</si>
  <si>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</si>
  <si>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</si>
  <si>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</si>
  <si>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</si>
  <si>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</si>
  <si>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</si>
  <si>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</si>
  <si>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</si>
  <si>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</si>
  <si>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</si>
  <si>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</si>
  <si>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</si>
  <si>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</si>
  <si>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</si>
  <si>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</si>
  <si>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</si>
  <si>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</si>
  <si>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</si>
  <si>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</si>
  <si>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</si>
  <si>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</si>
  <si>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</si>
  <si>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</si>
  <si>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</si>
  <si>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</si>
  <si>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</si>
  <si>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</si>
  <si>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</si>
  <si>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</si>
  <si>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</si>
  <si>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</si>
  <si>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</si>
  <si>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</si>
  <si>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</si>
  <si>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</si>
  <si>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</si>
  <si>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</si>
  <si>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</si>
  <si>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</si>
  <si>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</si>
  <si>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</si>
  <si>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</si>
  <si>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</si>
  <si>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</si>
  <si>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</si>
  <si>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</si>
  <si>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</si>
  <si>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</si>
  <si>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</si>
  <si>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</si>
  <si>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</si>
  <si>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</si>
  <si>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</si>
  <si>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</si>
  <si>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</si>
  <si>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</si>
  <si>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</si>
  <si>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</si>
  <si>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</si>
  <si>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</si>
  <si>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</si>
  <si>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</si>
  <si>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</si>
  <si>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</si>
  <si>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</si>
  <si>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</si>
  <si>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</si>
  <si>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</si>
  <si>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</si>
  <si>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</si>
  <si>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</si>
  <si>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</si>
  <si>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</si>
  <si>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</si>
  <si>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</si>
  <si>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</si>
  <si>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</si>
  <si>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</si>
  <si>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</si>
  <si>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</si>
  <si>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</si>
  <si>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</si>
  <si>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</si>
  <si>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</si>
  <si>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</si>
  <si>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</si>
  <si>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</si>
  <si>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</si>
  <si>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</si>
  <si>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</si>
  <si>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</si>
  <si>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</si>
  <si>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</si>
  <si>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</si>
  <si>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</si>
  <si>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</si>
  <si>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</si>
  <si>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</si>
  <si>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</si>
  <si>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</si>
  <si>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</si>
  <si>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</si>
  <si>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</si>
  <si>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</si>
  <si>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</si>
  <si>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</si>
  <si>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</si>
  <si>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</si>
  <si>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</si>
  <si>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</si>
  <si>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</si>
  <si>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</si>
  <si>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</si>
  <si>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</si>
  <si>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</si>
  <si>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</si>
  <si>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</si>
  <si>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</si>
  <si>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</si>
  <si>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</si>
  <si>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</si>
  <si>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</si>
  <si>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</si>
  <si>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</si>
  <si>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</si>
  <si>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</si>
  <si>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</si>
  <si>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</si>
  <si>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</si>
  <si>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</si>
  <si>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</si>
  <si>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</si>
  <si>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</si>
  <si>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</si>
  <si>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</si>
  <si>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</si>
  <si>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</si>
  <si>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</si>
  <si>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</si>
  <si>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</si>
  <si>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</si>
  <si>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</si>
  <si>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</si>
  <si>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</si>
  <si>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</si>
  <si>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</si>
  <si>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</si>
  <si>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</si>
  <si>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</si>
  <si>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</si>
  <si>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</si>
  <si>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</si>
  <si>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</si>
  <si>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</si>
  <si>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</si>
  <si>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</si>
  <si>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</si>
  <si>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</si>
  <si>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</si>
  <si>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</si>
  <si>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</si>
  <si>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</si>
  <si>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</si>
  <si>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</si>
  <si>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</si>
  <si>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</si>
  <si>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</si>
  <si>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</si>
  <si>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</si>
  <si>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</si>
  <si>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</si>
  <si>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</si>
  <si>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</si>
  <si>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</si>
  <si>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</si>
  <si>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</si>
  <si>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</si>
  <si>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</si>
  <si>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</si>
  <si>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</si>
  <si>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</si>
  <si>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</si>
  <si>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</si>
  <si>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</si>
  <si>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</si>
  <si>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</si>
  <si>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</si>
  <si>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</si>
  <si>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</si>
  <si>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</si>
  <si>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</si>
  <si>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</si>
  <si>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</si>
  <si>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</si>
  <si>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</si>
  <si>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</si>
  <si>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</si>
  <si>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</si>
  <si>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</si>
  <si>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</si>
  <si>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</si>
  <si>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</si>
  <si>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</si>
  <si>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</si>
  <si>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</si>
  <si>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</si>
  <si>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</si>
  <si>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</si>
  <si>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</si>
  <si>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</si>
  <si>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</si>
  <si>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</si>
  <si>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</si>
  <si>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</si>
  <si>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</si>
  <si>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C.В.Филенко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</si>
  <si>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</si>
  <si>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</si>
  <si>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</si>
  <si>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</si>
  <si>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</si>
  <si>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r>
      <rPr>
        <sz val="12"/>
        <rFont val="Times New Roman"/>
        <family val="1"/>
        <charset val="204"/>
      </rPr>
      <t xml:space="preserve">12  Марта   </t>
    </r>
    <r>
      <rPr>
        <u/>
        <sz val="12"/>
        <rFont val="Times New Roman"/>
        <family val="1"/>
        <charset val="204"/>
      </rPr>
      <t xml:space="preserve"> 2022 г. </t>
    </r>
  </si>
  <si>
    <t>1 Марта 2022г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</si>
  <si>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</si>
  <si>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</si>
  <si>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</si>
  <si>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</si>
  <si>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</si>
  <si>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</si>
  <si>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</si>
  <si>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</si>
  <si>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0502 04100S3220 414</t>
  </si>
  <si>
    <t>951 0502 04100S3220 410</t>
  </si>
  <si>
    <t>951 0502 04100S3220 400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</si>
  <si>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</si>
  <si>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</si>
  <si>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</si>
  <si>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951 0502 04100S3220 000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</si>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</sst>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38" workbookViewId="0">
      <selection activeCell="D67" sqref="D6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436</v>
      </c>
      <c r="B4" s="107"/>
      <c r="C4" s="107"/>
      <c r="D4" s="107"/>
      <c r="E4" s="3" t="s">
        <v>4</v>
      </c>
      <c r="F4" s="8">
        <v>44621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17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18</v>
      </c>
    </row>
    <row r="8" spans="1:6">
      <c r="A8" s="11" t="s">
        <v>414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8" t="s">
        <v>31</v>
      </c>
      <c r="D19" s="59">
        <f>D21+D50</f>
        <v>16242000</v>
      </c>
      <c r="E19" s="60">
        <f>E21+E50</f>
        <v>1304029.6300000004</v>
      </c>
      <c r="F19" s="59">
        <f>IF(OR(D19="-",IF(E19="-",0,E19)&gt;=IF(D19="-",0,D19)),"-",IF(D19="-",0,D19)-IF(E19="-",0,E19))</f>
        <v>14937970.369999999</v>
      </c>
    </row>
    <row r="20" spans="1:6" ht="15">
      <c r="A20" s="26" t="s">
        <v>32</v>
      </c>
      <c r="B20" s="27"/>
      <c r="C20" s="61"/>
      <c r="D20" s="62"/>
      <c r="E20" s="62"/>
      <c r="F20" s="63"/>
    </row>
    <row r="21" spans="1:6" ht="15">
      <c r="A21" s="28" t="s">
        <v>33</v>
      </c>
      <c r="B21" s="29" t="s">
        <v>30</v>
      </c>
      <c r="C21" s="64" t="s">
        <v>34</v>
      </c>
      <c r="D21" s="65">
        <v>3908900</v>
      </c>
      <c r="E21" s="65">
        <f>E22+E27+E30</f>
        <v>114219.27</v>
      </c>
      <c r="F21" s="66">
        <f t="shared" ref="F21:F69" si="0">IF(OR(D21="-",IF(E21="-",0,E21)&gt;=IF(D21="-",0,D21)),"-",IF(D21="-",0,D21)-IF(E21="-",0,E21))</f>
        <v>3794680.73</v>
      </c>
    </row>
    <row r="22" spans="1:6" ht="15">
      <c r="A22" s="28" t="s">
        <v>35</v>
      </c>
      <c r="B22" s="29" t="s">
        <v>30</v>
      </c>
      <c r="C22" s="64" t="s">
        <v>36</v>
      </c>
      <c r="D22" s="65">
        <v>1192000</v>
      </c>
      <c r="E22" s="65">
        <f>E23</f>
        <v>63445.94</v>
      </c>
      <c r="F22" s="66">
        <f t="shared" si="0"/>
        <v>1128554.06</v>
      </c>
    </row>
    <row r="23" spans="1:6" ht="15">
      <c r="A23" s="28" t="s">
        <v>37</v>
      </c>
      <c r="B23" s="29" t="s">
        <v>30</v>
      </c>
      <c r="C23" s="64" t="s">
        <v>38</v>
      </c>
      <c r="D23" s="65">
        <v>1192000</v>
      </c>
      <c r="E23" s="65">
        <f>E24</f>
        <v>63445.94</v>
      </c>
      <c r="F23" s="66">
        <f t="shared" si="0"/>
        <v>1128554.06</v>
      </c>
    </row>
    <row r="24" spans="1:6" ht="67.5">
      <c r="A24" s="30" t="s">
        <v>39</v>
      </c>
      <c r="B24" s="29" t="s">
        <v>30</v>
      </c>
      <c r="C24" s="64" t="s">
        <v>40</v>
      </c>
      <c r="D24" s="65">
        <v>1192000</v>
      </c>
      <c r="E24" s="65">
        <f>E25+E26</f>
        <v>63445.94</v>
      </c>
      <c r="F24" s="66">
        <f t="shared" si="0"/>
        <v>1128554.06</v>
      </c>
    </row>
    <row r="25" spans="1:6" ht="90">
      <c r="A25" s="30" t="s">
        <v>41</v>
      </c>
      <c r="B25" s="29" t="s">
        <v>30</v>
      </c>
      <c r="C25" s="64" t="s">
        <v>42</v>
      </c>
      <c r="D25" s="65" t="s">
        <v>43</v>
      </c>
      <c r="E25" s="65">
        <v>62900.11</v>
      </c>
      <c r="F25" s="66" t="str">
        <f t="shared" si="0"/>
        <v>-</v>
      </c>
    </row>
    <row r="26" spans="1:6" ht="90">
      <c r="A26" s="30" t="s">
        <v>44</v>
      </c>
      <c r="B26" s="29" t="s">
        <v>30</v>
      </c>
      <c r="C26" s="64" t="s">
        <v>45</v>
      </c>
      <c r="D26" s="65" t="s">
        <v>43</v>
      </c>
      <c r="E26" s="65">
        <v>545.83000000000004</v>
      </c>
      <c r="F26" s="66" t="str">
        <f t="shared" si="0"/>
        <v>-</v>
      </c>
    </row>
    <row r="27" spans="1:6" ht="15">
      <c r="A27" s="28" t="s">
        <v>46</v>
      </c>
      <c r="B27" s="29" t="s">
        <v>30</v>
      </c>
      <c r="C27" s="64" t="s">
        <v>47</v>
      </c>
      <c r="D27" s="65">
        <v>353600</v>
      </c>
      <c r="E27" s="65">
        <f>E28</f>
        <v>586.79999999999995</v>
      </c>
      <c r="F27" s="66">
        <f t="shared" si="0"/>
        <v>353013.2</v>
      </c>
    </row>
    <row r="28" spans="1:6" ht="15">
      <c r="A28" s="28" t="s">
        <v>48</v>
      </c>
      <c r="B28" s="29" t="s">
        <v>30</v>
      </c>
      <c r="C28" s="64" t="s">
        <v>49</v>
      </c>
      <c r="D28" s="65">
        <v>353600</v>
      </c>
      <c r="E28" s="65">
        <f>E29</f>
        <v>586.79999999999995</v>
      </c>
      <c r="F28" s="66">
        <f t="shared" si="0"/>
        <v>353013.2</v>
      </c>
    </row>
    <row r="29" spans="1:6" ht="15">
      <c r="A29" s="28" t="s">
        <v>48</v>
      </c>
      <c r="B29" s="29" t="s">
        <v>30</v>
      </c>
      <c r="C29" s="64" t="s">
        <v>50</v>
      </c>
      <c r="D29" s="65">
        <v>353600</v>
      </c>
      <c r="E29" s="65">
        <v>586.79999999999995</v>
      </c>
      <c r="F29" s="66">
        <f t="shared" si="0"/>
        <v>353013.2</v>
      </c>
    </row>
    <row r="30" spans="1:6" ht="15">
      <c r="A30" s="28" t="s">
        <v>51</v>
      </c>
      <c r="B30" s="29" t="s">
        <v>30</v>
      </c>
      <c r="C30" s="64" t="s">
        <v>52</v>
      </c>
      <c r="D30" s="65">
        <v>2279000</v>
      </c>
      <c r="E30" s="65">
        <f>E32+E35</f>
        <v>50186.53</v>
      </c>
      <c r="F30" s="66">
        <f t="shared" si="0"/>
        <v>2228813.4700000002</v>
      </c>
    </row>
    <row r="31" spans="1:6" ht="15">
      <c r="A31" s="28" t="s">
        <v>53</v>
      </c>
      <c r="B31" s="29" t="s">
        <v>30</v>
      </c>
      <c r="C31" s="64" t="s">
        <v>54</v>
      </c>
      <c r="D31" s="65">
        <v>184600</v>
      </c>
      <c r="E31" s="65">
        <f>E32</f>
        <v>1172.6099999999999</v>
      </c>
      <c r="F31" s="66">
        <f t="shared" si="0"/>
        <v>183427.39</v>
      </c>
    </row>
    <row r="32" spans="1:6" ht="33.75">
      <c r="A32" s="28" t="s">
        <v>55</v>
      </c>
      <c r="B32" s="29" t="s">
        <v>30</v>
      </c>
      <c r="C32" s="64" t="s">
        <v>56</v>
      </c>
      <c r="D32" s="65">
        <v>184600</v>
      </c>
      <c r="E32" s="65">
        <f>E33+E34</f>
        <v>1172.6099999999999</v>
      </c>
      <c r="F32" s="66">
        <f t="shared" si="0"/>
        <v>183427.39</v>
      </c>
    </row>
    <row r="33" spans="1:6" ht="67.5">
      <c r="A33" s="28" t="s">
        <v>57</v>
      </c>
      <c r="B33" s="29" t="s">
        <v>30</v>
      </c>
      <c r="C33" s="64" t="s">
        <v>58</v>
      </c>
      <c r="D33" s="65" t="s">
        <v>43</v>
      </c>
      <c r="E33" s="65">
        <v>1066.79</v>
      </c>
      <c r="F33" s="66" t="str">
        <f t="shared" si="0"/>
        <v>-</v>
      </c>
    </row>
    <row r="34" spans="1:6" ht="45">
      <c r="A34" s="28" t="s">
        <v>59</v>
      </c>
      <c r="B34" s="29" t="s">
        <v>30</v>
      </c>
      <c r="C34" s="64" t="s">
        <v>60</v>
      </c>
      <c r="D34" s="65" t="s">
        <v>43</v>
      </c>
      <c r="E34" s="65">
        <v>105.82</v>
      </c>
      <c r="F34" s="66" t="str">
        <f t="shared" si="0"/>
        <v>-</v>
      </c>
    </row>
    <row r="35" spans="1:6" ht="15">
      <c r="A35" s="28" t="s">
        <v>61</v>
      </c>
      <c r="B35" s="29" t="s">
        <v>30</v>
      </c>
      <c r="C35" s="64" t="s">
        <v>62</v>
      </c>
      <c r="D35" s="65">
        <v>2094400</v>
      </c>
      <c r="E35" s="65">
        <f>E36+E38</f>
        <v>49013.919999999998</v>
      </c>
      <c r="F35" s="66">
        <f t="shared" si="0"/>
        <v>2045386.08</v>
      </c>
    </row>
    <row r="36" spans="1:6" ht="15">
      <c r="A36" s="28" t="s">
        <v>63</v>
      </c>
      <c r="B36" s="29" t="s">
        <v>30</v>
      </c>
      <c r="C36" s="64" t="s">
        <v>64</v>
      </c>
      <c r="D36" s="65">
        <v>595000</v>
      </c>
      <c r="E36" s="65">
        <f>E37</f>
        <v>38674.99</v>
      </c>
      <c r="F36" s="66">
        <f t="shared" si="0"/>
        <v>556325.01</v>
      </c>
    </row>
    <row r="37" spans="1:6" ht="33.75">
      <c r="A37" s="28" t="s">
        <v>65</v>
      </c>
      <c r="B37" s="29" t="s">
        <v>30</v>
      </c>
      <c r="C37" s="64" t="s">
        <v>66</v>
      </c>
      <c r="D37" s="65">
        <v>595000</v>
      </c>
      <c r="E37" s="65">
        <v>38674.99</v>
      </c>
      <c r="F37" s="66">
        <f t="shared" si="0"/>
        <v>556325.01</v>
      </c>
    </row>
    <row r="38" spans="1:6" ht="15">
      <c r="A38" s="28" t="s">
        <v>67</v>
      </c>
      <c r="B38" s="29" t="s">
        <v>30</v>
      </c>
      <c r="C38" s="64" t="s">
        <v>68</v>
      </c>
      <c r="D38" s="65">
        <v>1499400</v>
      </c>
      <c r="E38" s="65">
        <f>E39</f>
        <v>10338.93</v>
      </c>
      <c r="F38" s="66">
        <f t="shared" si="0"/>
        <v>1489061.07</v>
      </c>
    </row>
    <row r="39" spans="1:6" ht="33.75">
      <c r="A39" s="28" t="s">
        <v>69</v>
      </c>
      <c r="B39" s="29" t="s">
        <v>30</v>
      </c>
      <c r="C39" s="64" t="s">
        <v>70</v>
      </c>
      <c r="D39" s="65">
        <v>1499400</v>
      </c>
      <c r="E39" s="65">
        <v>10338.93</v>
      </c>
      <c r="F39" s="66">
        <f t="shared" si="0"/>
        <v>1489061.07</v>
      </c>
    </row>
    <row r="40" spans="1:6" ht="15">
      <c r="A40" s="28" t="s">
        <v>71</v>
      </c>
      <c r="B40" s="29" t="s">
        <v>30</v>
      </c>
      <c r="C40" s="64" t="s">
        <v>72</v>
      </c>
      <c r="D40" s="65">
        <v>1100</v>
      </c>
      <c r="E40" s="65" t="s">
        <v>43</v>
      </c>
      <c r="F40" s="66">
        <f t="shared" si="0"/>
        <v>1100</v>
      </c>
    </row>
    <row r="41" spans="1:6" ht="45">
      <c r="A41" s="28" t="s">
        <v>73</v>
      </c>
      <c r="B41" s="29" t="s">
        <v>30</v>
      </c>
      <c r="C41" s="64" t="s">
        <v>74</v>
      </c>
      <c r="D41" s="65">
        <v>1100</v>
      </c>
      <c r="E41" s="65" t="s">
        <v>43</v>
      </c>
      <c r="F41" s="66">
        <f t="shared" si="0"/>
        <v>1100</v>
      </c>
    </row>
    <row r="42" spans="1:6" ht="67.5">
      <c r="A42" s="28" t="s">
        <v>75</v>
      </c>
      <c r="B42" s="29" t="s">
        <v>30</v>
      </c>
      <c r="C42" s="64" t="s">
        <v>76</v>
      </c>
      <c r="D42" s="65">
        <v>1100</v>
      </c>
      <c r="E42" s="65" t="s">
        <v>43</v>
      </c>
      <c r="F42" s="66">
        <f t="shared" si="0"/>
        <v>1100</v>
      </c>
    </row>
    <row r="43" spans="1:6" ht="33.75">
      <c r="A43" s="28" t="s">
        <v>77</v>
      </c>
      <c r="B43" s="29" t="s">
        <v>30</v>
      </c>
      <c r="C43" s="64" t="s">
        <v>78</v>
      </c>
      <c r="D43" s="65">
        <v>75300</v>
      </c>
      <c r="E43" s="65" t="s">
        <v>43</v>
      </c>
      <c r="F43" s="66">
        <f t="shared" si="0"/>
        <v>75300</v>
      </c>
    </row>
    <row r="44" spans="1:6" ht="78.75">
      <c r="A44" s="30" t="s">
        <v>79</v>
      </c>
      <c r="B44" s="29" t="s">
        <v>30</v>
      </c>
      <c r="C44" s="64" t="s">
        <v>80</v>
      </c>
      <c r="D44" s="65">
        <v>75300</v>
      </c>
      <c r="E44" s="65" t="s">
        <v>43</v>
      </c>
      <c r="F44" s="66">
        <f t="shared" si="0"/>
        <v>75300</v>
      </c>
    </row>
    <row r="45" spans="1:6" ht="33.75">
      <c r="A45" s="28" t="s">
        <v>81</v>
      </c>
      <c r="B45" s="29" t="s">
        <v>30</v>
      </c>
      <c r="C45" s="64" t="s">
        <v>82</v>
      </c>
      <c r="D45" s="65">
        <v>75300</v>
      </c>
      <c r="E45" s="65" t="s">
        <v>43</v>
      </c>
      <c r="F45" s="66">
        <f t="shared" si="0"/>
        <v>75300</v>
      </c>
    </row>
    <row r="46" spans="1:6" ht="33.75">
      <c r="A46" s="28" t="s">
        <v>83</v>
      </c>
      <c r="B46" s="29" t="s">
        <v>30</v>
      </c>
      <c r="C46" s="64" t="s">
        <v>84</v>
      </c>
      <c r="D46" s="65">
        <v>75300</v>
      </c>
      <c r="E46" s="65" t="s">
        <v>43</v>
      </c>
      <c r="F46" s="66">
        <f t="shared" si="0"/>
        <v>75300</v>
      </c>
    </row>
    <row r="47" spans="1:6" ht="15">
      <c r="A47" s="28" t="s">
        <v>85</v>
      </c>
      <c r="B47" s="29" t="s">
        <v>30</v>
      </c>
      <c r="C47" s="64" t="s">
        <v>86</v>
      </c>
      <c r="D47" s="65">
        <v>7900</v>
      </c>
      <c r="E47" s="65" t="s">
        <v>43</v>
      </c>
      <c r="F47" s="66">
        <f t="shared" si="0"/>
        <v>7900</v>
      </c>
    </row>
    <row r="48" spans="1:6" ht="33.75">
      <c r="A48" s="28" t="s">
        <v>87</v>
      </c>
      <c r="B48" s="29" t="s">
        <v>30</v>
      </c>
      <c r="C48" s="64" t="s">
        <v>88</v>
      </c>
      <c r="D48" s="65">
        <v>7900</v>
      </c>
      <c r="E48" s="65" t="s">
        <v>43</v>
      </c>
      <c r="F48" s="66">
        <f t="shared" si="0"/>
        <v>7900</v>
      </c>
    </row>
    <row r="49" spans="1:6" ht="45">
      <c r="A49" s="28" t="s">
        <v>89</v>
      </c>
      <c r="B49" s="29" t="s">
        <v>30</v>
      </c>
      <c r="C49" s="64" t="s">
        <v>90</v>
      </c>
      <c r="D49" s="65">
        <v>7900</v>
      </c>
      <c r="E49" s="65" t="s">
        <v>43</v>
      </c>
      <c r="F49" s="66">
        <f t="shared" si="0"/>
        <v>7900</v>
      </c>
    </row>
    <row r="50" spans="1:6" ht="15">
      <c r="A50" s="28" t="s">
        <v>91</v>
      </c>
      <c r="B50" s="29" t="s">
        <v>30</v>
      </c>
      <c r="C50" s="64" t="s">
        <v>92</v>
      </c>
      <c r="D50" s="65">
        <f>D51</f>
        <v>12333100</v>
      </c>
      <c r="E50" s="65">
        <f>E51</f>
        <v>1189810.3600000003</v>
      </c>
      <c r="F50" s="66">
        <f t="shared" si="0"/>
        <v>11143289.640000001</v>
      </c>
    </row>
    <row r="51" spans="1:6" ht="33.75">
      <c r="A51" s="28" t="s">
        <v>93</v>
      </c>
      <c r="B51" s="29" t="s">
        <v>30</v>
      </c>
      <c r="C51" s="64" t="s">
        <v>94</v>
      </c>
      <c r="D51" s="65">
        <f>D52+D55+D60+D63</f>
        <v>12333100</v>
      </c>
      <c r="E51" s="65">
        <f>E52+E55+E60+E63+E67</f>
        <v>1189810.3600000003</v>
      </c>
      <c r="F51" s="66">
        <f t="shared" si="0"/>
        <v>11143289.640000001</v>
      </c>
    </row>
    <row r="52" spans="1:6" ht="22.5">
      <c r="A52" s="28" t="s">
        <v>95</v>
      </c>
      <c r="B52" s="29" t="s">
        <v>30</v>
      </c>
      <c r="C52" s="64" t="s">
        <v>96</v>
      </c>
      <c r="D52" s="65">
        <v>5120500</v>
      </c>
      <c r="E52" s="65">
        <f>E53</f>
        <v>938800</v>
      </c>
      <c r="F52" s="66">
        <f t="shared" si="0"/>
        <v>4181700</v>
      </c>
    </row>
    <row r="53" spans="1:6" ht="15">
      <c r="A53" s="28" t="s">
        <v>97</v>
      </c>
      <c r="B53" s="29" t="s">
        <v>30</v>
      </c>
      <c r="C53" s="64" t="s">
        <v>98</v>
      </c>
      <c r="D53" s="65">
        <v>5120500</v>
      </c>
      <c r="E53" s="65">
        <f>E54</f>
        <v>938800</v>
      </c>
      <c r="F53" s="66">
        <f t="shared" si="0"/>
        <v>4181700</v>
      </c>
    </row>
    <row r="54" spans="1:6" ht="34.5" customHeight="1">
      <c r="A54" s="28" t="s">
        <v>433</v>
      </c>
      <c r="B54" s="29" t="s">
        <v>30</v>
      </c>
      <c r="C54" s="64" t="s">
        <v>99</v>
      </c>
      <c r="D54" s="65">
        <v>5120500</v>
      </c>
      <c r="E54" s="65">
        <v>938800</v>
      </c>
      <c r="F54" s="66">
        <f t="shared" si="0"/>
        <v>4181700</v>
      </c>
    </row>
    <row r="55" spans="1:6" ht="22.5">
      <c r="A55" s="28" t="s">
        <v>100</v>
      </c>
      <c r="B55" s="29" t="s">
        <v>30</v>
      </c>
      <c r="C55" s="64" t="s">
        <v>101</v>
      </c>
      <c r="D55" s="65">
        <v>241900</v>
      </c>
      <c r="E55" s="65">
        <f>E56+E58</f>
        <v>39518.959999999999</v>
      </c>
      <c r="F55" s="66">
        <f t="shared" si="0"/>
        <v>202381.04</v>
      </c>
    </row>
    <row r="56" spans="1:6" ht="33.75">
      <c r="A56" s="28" t="s">
        <v>102</v>
      </c>
      <c r="B56" s="29" t="s">
        <v>30</v>
      </c>
      <c r="C56" s="64" t="s">
        <v>103</v>
      </c>
      <c r="D56" s="65">
        <v>200</v>
      </c>
      <c r="E56" s="65">
        <v>200</v>
      </c>
      <c r="F56" s="66" t="str">
        <f t="shared" si="0"/>
        <v>-</v>
      </c>
    </row>
    <row r="57" spans="1:6" ht="33.75">
      <c r="A57" s="28" t="s">
        <v>104</v>
      </c>
      <c r="B57" s="29" t="s">
        <v>30</v>
      </c>
      <c r="C57" s="64" t="s">
        <v>105</v>
      </c>
      <c r="D57" s="65">
        <v>200</v>
      </c>
      <c r="E57" s="65">
        <v>200</v>
      </c>
      <c r="F57" s="66" t="str">
        <f t="shared" si="0"/>
        <v>-</v>
      </c>
    </row>
    <row r="58" spans="1:6" ht="33.75">
      <c r="A58" s="28" t="s">
        <v>106</v>
      </c>
      <c r="B58" s="29" t="s">
        <v>30</v>
      </c>
      <c r="C58" s="64" t="s">
        <v>107</v>
      </c>
      <c r="D58" s="65">
        <v>241700</v>
      </c>
      <c r="E58" s="65">
        <f>E59</f>
        <v>39318.959999999999</v>
      </c>
      <c r="F58" s="66">
        <f t="shared" si="0"/>
        <v>202381.04</v>
      </c>
    </row>
    <row r="59" spans="1:6" ht="33.75">
      <c r="A59" s="28" t="s">
        <v>108</v>
      </c>
      <c r="B59" s="29" t="s">
        <v>30</v>
      </c>
      <c r="C59" s="64" t="s">
        <v>109</v>
      </c>
      <c r="D59" s="65">
        <v>241700</v>
      </c>
      <c r="E59" s="65">
        <v>39318.959999999999</v>
      </c>
      <c r="F59" s="66">
        <f t="shared" si="0"/>
        <v>202381.04</v>
      </c>
    </row>
    <row r="60" spans="1:6" ht="15">
      <c r="A60" s="28" t="s">
        <v>110</v>
      </c>
      <c r="B60" s="29" t="s">
        <v>30</v>
      </c>
      <c r="C60" s="64" t="s">
        <v>111</v>
      </c>
      <c r="D60" s="65">
        <v>659900</v>
      </c>
      <c r="E60" s="65">
        <f>E61</f>
        <v>211491.4</v>
      </c>
      <c r="F60" s="66">
        <f t="shared" si="0"/>
        <v>448408.6</v>
      </c>
    </row>
    <row r="61" spans="1:6" ht="45">
      <c r="A61" s="28" t="s">
        <v>112</v>
      </c>
      <c r="B61" s="29" t="s">
        <v>30</v>
      </c>
      <c r="C61" s="64" t="s">
        <v>113</v>
      </c>
      <c r="D61" s="65">
        <v>659900</v>
      </c>
      <c r="E61" s="65">
        <f>E62</f>
        <v>211491.4</v>
      </c>
      <c r="F61" s="66">
        <f t="shared" si="0"/>
        <v>448408.6</v>
      </c>
    </row>
    <row r="62" spans="1:6" ht="56.25">
      <c r="A62" s="28" t="s">
        <v>114</v>
      </c>
      <c r="B62" s="29" t="s">
        <v>30</v>
      </c>
      <c r="C62" s="64" t="s">
        <v>115</v>
      </c>
      <c r="D62" s="65">
        <v>659900</v>
      </c>
      <c r="E62" s="65">
        <v>211491.4</v>
      </c>
      <c r="F62" s="66">
        <f t="shared" si="0"/>
        <v>448408.6</v>
      </c>
    </row>
    <row r="63" spans="1:6" ht="56.25">
      <c r="A63" s="28" t="s">
        <v>441</v>
      </c>
      <c r="B63" s="29" t="s">
        <v>30</v>
      </c>
      <c r="C63" s="64" t="s">
        <v>440</v>
      </c>
      <c r="D63" s="65">
        <f t="shared" ref="D63:E65" si="1">D64</f>
        <v>6310800</v>
      </c>
      <c r="E63" s="65">
        <f t="shared" si="1"/>
        <v>6310757.7999999998</v>
      </c>
      <c r="F63" s="66"/>
    </row>
    <row r="64" spans="1:6" ht="78.75">
      <c r="A64" s="28" t="s">
        <v>442</v>
      </c>
      <c r="B64" s="29" t="s">
        <v>30</v>
      </c>
      <c r="C64" s="64" t="s">
        <v>439</v>
      </c>
      <c r="D64" s="65">
        <f t="shared" si="1"/>
        <v>6310800</v>
      </c>
      <c r="E64" s="65">
        <f t="shared" si="1"/>
        <v>6310757.7999999998</v>
      </c>
      <c r="F64" s="66"/>
    </row>
    <row r="65" spans="1:6" ht="67.5">
      <c r="A65" s="28" t="s">
        <v>443</v>
      </c>
      <c r="B65" s="29" t="s">
        <v>30</v>
      </c>
      <c r="C65" s="64" t="s">
        <v>438</v>
      </c>
      <c r="D65" s="65">
        <f t="shared" si="1"/>
        <v>6310800</v>
      </c>
      <c r="E65" s="65">
        <f t="shared" si="1"/>
        <v>6310757.7999999998</v>
      </c>
      <c r="F65" s="66"/>
    </row>
    <row r="66" spans="1:6" ht="45">
      <c r="A66" s="28" t="s">
        <v>444</v>
      </c>
      <c r="B66" s="29" t="s">
        <v>30</v>
      </c>
      <c r="C66" s="64" t="s">
        <v>437</v>
      </c>
      <c r="D66" s="65">
        <v>6310800</v>
      </c>
      <c r="E66" s="65">
        <v>6310757.7999999998</v>
      </c>
      <c r="F66" s="66"/>
    </row>
    <row r="67" spans="1:6" ht="33.75">
      <c r="A67" s="28" t="s">
        <v>116</v>
      </c>
      <c r="B67" s="29" t="s">
        <v>30</v>
      </c>
      <c r="C67" s="64" t="s">
        <v>117</v>
      </c>
      <c r="D67" s="65" t="s">
        <v>43</v>
      </c>
      <c r="E67" s="65">
        <v>-6310757.7999999998</v>
      </c>
      <c r="F67" s="66" t="str">
        <f t="shared" si="0"/>
        <v>-</v>
      </c>
    </row>
    <row r="68" spans="1:6" ht="45">
      <c r="A68" s="28" t="s">
        <v>118</v>
      </c>
      <c r="B68" s="29" t="s">
        <v>30</v>
      </c>
      <c r="C68" s="64" t="s">
        <v>119</v>
      </c>
      <c r="D68" s="65" t="s">
        <v>43</v>
      </c>
      <c r="E68" s="65">
        <v>-6310757.7999999998</v>
      </c>
      <c r="F68" s="66" t="str">
        <f t="shared" si="0"/>
        <v>-</v>
      </c>
    </row>
    <row r="69" spans="1:6" ht="45">
      <c r="A69" s="28" t="s">
        <v>120</v>
      </c>
      <c r="B69" s="29" t="s">
        <v>30</v>
      </c>
      <c r="C69" s="64" t="s">
        <v>121</v>
      </c>
      <c r="D69" s="65" t="s">
        <v>43</v>
      </c>
      <c r="E69" s="65">
        <v>-6310757.7999999998</v>
      </c>
      <c r="F69" s="66" t="str">
        <f t="shared" si="0"/>
        <v>-</v>
      </c>
    </row>
    <row r="70" spans="1:6" ht="12.75" customHeight="1">
      <c r="A70" s="31"/>
      <c r="B70" s="32"/>
      <c r="C70" s="32"/>
      <c r="D70" s="33"/>
      <c r="E70" s="33"/>
      <c r="F70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opLeftCell="A162" workbookViewId="0">
      <selection activeCell="A120" sqref="A1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122</v>
      </c>
      <c r="B2" s="106"/>
      <c r="C2" s="106"/>
      <c r="D2" s="10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25" t="s">
        <v>20</v>
      </c>
      <c r="B4" s="111" t="s">
        <v>21</v>
      </c>
      <c r="C4" s="123" t="s">
        <v>124</v>
      </c>
      <c r="D4" s="114" t="s">
        <v>23</v>
      </c>
      <c r="E4" s="128" t="s">
        <v>24</v>
      </c>
      <c r="F4" s="120" t="s">
        <v>25</v>
      </c>
    </row>
    <row r="5" spans="1:6" ht="5.45" customHeight="1">
      <c r="A5" s="126"/>
      <c r="B5" s="112"/>
      <c r="C5" s="124"/>
      <c r="D5" s="115"/>
      <c r="E5" s="129"/>
      <c r="F5" s="121"/>
    </row>
    <row r="6" spans="1:6" ht="9.6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.6" customHeight="1">
      <c r="A8" s="126"/>
      <c r="B8" s="112"/>
      <c r="C8" s="124"/>
      <c r="D8" s="115"/>
      <c r="E8" s="129"/>
      <c r="F8" s="121"/>
    </row>
    <row r="9" spans="1:6" ht="10.9" customHeight="1">
      <c r="A9" s="126"/>
      <c r="B9" s="112"/>
      <c r="C9" s="124"/>
      <c r="D9" s="115"/>
      <c r="E9" s="129"/>
      <c r="F9" s="121"/>
    </row>
    <row r="10" spans="1:6" ht="4.1500000000000004" hidden="1" customHeight="1">
      <c r="A10" s="126"/>
      <c r="B10" s="112"/>
      <c r="C10" s="35"/>
      <c r="D10" s="115"/>
      <c r="E10" s="36"/>
      <c r="F10" s="37"/>
    </row>
    <row r="11" spans="1:6" ht="13.15" hidden="1" customHeight="1">
      <c r="A11" s="127"/>
      <c r="B11" s="113"/>
      <c r="C11" s="38"/>
      <c r="D11" s="116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42" t="s">
        <v>125</v>
      </c>
      <c r="B13" s="43" t="s">
        <v>126</v>
      </c>
      <c r="C13" s="44" t="s">
        <v>127</v>
      </c>
      <c r="D13" s="75">
        <f>D15</f>
        <v>16241957.800000001</v>
      </c>
      <c r="E13" s="76">
        <f>E15</f>
        <v>7554197.4799999995</v>
      </c>
      <c r="F13" s="77">
        <f>IF(OR(D13="-",IF(E13="-",0,E13)&gt;=IF(D13="-",0,D13)),"-",IF(D13="-",0,D13)-IF(E13="-",0,E13))</f>
        <v>8687760.3200000003</v>
      </c>
    </row>
    <row r="14" spans="1:6">
      <c r="A14" s="45" t="s">
        <v>32</v>
      </c>
      <c r="B14" s="46"/>
      <c r="C14" s="47"/>
      <c r="D14" s="48"/>
      <c r="E14" s="49"/>
      <c r="F14" s="50"/>
    </row>
    <row r="15" spans="1:6" ht="22.5">
      <c r="A15" s="24" t="s">
        <v>128</v>
      </c>
      <c r="B15" s="51" t="s">
        <v>126</v>
      </c>
      <c r="C15" s="58" t="s">
        <v>129</v>
      </c>
      <c r="D15" s="59">
        <f>D16+D66+D75+D83+D111+D142+D150+D158+D166</f>
        <v>16241957.800000001</v>
      </c>
      <c r="E15" s="67">
        <f>E16+E66+E83+E111+E142+E150+E158</f>
        <v>7554197.4799999995</v>
      </c>
      <c r="F15" s="68">
        <f t="shared" ref="F15:F46" si="0">IF(OR(D15="-",IF(E15="-",0,E15)&gt;=IF(D15="-",0,D15)),"-",IF(D15="-",0,D15)-IF(E15="-",0,E15))</f>
        <v>8687760.3200000003</v>
      </c>
    </row>
    <row r="16" spans="1:6" ht="15">
      <c r="A16" s="24" t="s">
        <v>130</v>
      </c>
      <c r="B16" s="51" t="s">
        <v>126</v>
      </c>
      <c r="C16" s="58" t="s">
        <v>131</v>
      </c>
      <c r="D16" s="59">
        <v>5936900</v>
      </c>
      <c r="E16" s="67">
        <f>E17+E43</f>
        <v>675072.99999999988</v>
      </c>
      <c r="F16" s="68">
        <f t="shared" si="0"/>
        <v>5261827</v>
      </c>
    </row>
    <row r="17" spans="1:6" ht="45">
      <c r="A17" s="24" t="s">
        <v>132</v>
      </c>
      <c r="B17" s="51" t="s">
        <v>126</v>
      </c>
      <c r="C17" s="58" t="s">
        <v>133</v>
      </c>
      <c r="D17" s="59">
        <v>5860400</v>
      </c>
      <c r="E17" s="67">
        <f>E18</f>
        <v>634672.99999999988</v>
      </c>
      <c r="F17" s="68">
        <f t="shared" si="0"/>
        <v>5225727</v>
      </c>
    </row>
    <row r="18" spans="1:6" ht="33.75">
      <c r="A18" s="24" t="s">
        <v>134</v>
      </c>
      <c r="B18" s="51" t="s">
        <v>126</v>
      </c>
      <c r="C18" s="58" t="s">
        <v>135</v>
      </c>
      <c r="D18" s="59">
        <v>5860200</v>
      </c>
      <c r="E18" s="67">
        <f>E19</f>
        <v>634672.99999999988</v>
      </c>
      <c r="F18" s="68">
        <f t="shared" si="0"/>
        <v>5225527</v>
      </c>
    </row>
    <row r="19" spans="1:6" ht="45">
      <c r="A19" s="24" t="s">
        <v>136</v>
      </c>
      <c r="B19" s="51" t="s">
        <v>126</v>
      </c>
      <c r="C19" s="58" t="s">
        <v>137</v>
      </c>
      <c r="D19" s="59">
        <v>5860200</v>
      </c>
      <c r="E19" s="67">
        <f>E20+E26</f>
        <v>634672.99999999988</v>
      </c>
      <c r="F19" s="68">
        <f t="shared" si="0"/>
        <v>5225527</v>
      </c>
    </row>
    <row r="20" spans="1:6" ht="78.75">
      <c r="A20" s="52" t="s">
        <v>138</v>
      </c>
      <c r="B20" s="51" t="s">
        <v>126</v>
      </c>
      <c r="C20" s="58" t="s">
        <v>139</v>
      </c>
      <c r="D20" s="59">
        <v>5083100</v>
      </c>
      <c r="E20" s="67">
        <f>E21</f>
        <v>593940.67999999993</v>
      </c>
      <c r="F20" s="68">
        <f t="shared" si="0"/>
        <v>4489159.32</v>
      </c>
    </row>
    <row r="21" spans="1:6" ht="56.25">
      <c r="A21" s="24" t="s">
        <v>140</v>
      </c>
      <c r="B21" s="51" t="s">
        <v>126</v>
      </c>
      <c r="C21" s="58" t="s">
        <v>141</v>
      </c>
      <c r="D21" s="59">
        <v>5083100</v>
      </c>
      <c r="E21" s="67">
        <f>E22</f>
        <v>593940.67999999993</v>
      </c>
      <c r="F21" s="68">
        <f t="shared" si="0"/>
        <v>4489159.32</v>
      </c>
    </row>
    <row r="22" spans="1:6" ht="22.5">
      <c r="A22" s="24" t="s">
        <v>142</v>
      </c>
      <c r="B22" s="51" t="s">
        <v>126</v>
      </c>
      <c r="C22" s="58" t="s">
        <v>143</v>
      </c>
      <c r="D22" s="59">
        <v>5083100</v>
      </c>
      <c r="E22" s="67">
        <f>E23+E24+E25</f>
        <v>593940.67999999993</v>
      </c>
      <c r="F22" s="68">
        <f t="shared" si="0"/>
        <v>4489159.32</v>
      </c>
    </row>
    <row r="23" spans="1:6" ht="22.5">
      <c r="A23" s="24" t="s">
        <v>144</v>
      </c>
      <c r="B23" s="51" t="s">
        <v>126</v>
      </c>
      <c r="C23" s="58" t="s">
        <v>145</v>
      </c>
      <c r="D23" s="59">
        <v>4004300</v>
      </c>
      <c r="E23" s="67">
        <v>420371.54</v>
      </c>
      <c r="F23" s="68">
        <f t="shared" si="0"/>
        <v>3583928.46</v>
      </c>
    </row>
    <row r="24" spans="1:6" ht="33.75">
      <c r="A24" s="24" t="s">
        <v>146</v>
      </c>
      <c r="B24" s="51" t="s">
        <v>126</v>
      </c>
      <c r="C24" s="58" t="s">
        <v>147</v>
      </c>
      <c r="D24" s="59">
        <v>309400</v>
      </c>
      <c r="E24" s="67">
        <v>7084</v>
      </c>
      <c r="F24" s="68">
        <f t="shared" si="0"/>
        <v>302316</v>
      </c>
    </row>
    <row r="25" spans="1:6" ht="33.75">
      <c r="A25" s="24" t="s">
        <v>148</v>
      </c>
      <c r="B25" s="51" t="s">
        <v>126</v>
      </c>
      <c r="C25" s="58" t="s">
        <v>149</v>
      </c>
      <c r="D25" s="59">
        <v>769400</v>
      </c>
      <c r="E25" s="67">
        <v>166485.14000000001</v>
      </c>
      <c r="F25" s="68">
        <f t="shared" si="0"/>
        <v>602914.86</v>
      </c>
    </row>
    <row r="26" spans="1:6" ht="78.75">
      <c r="A26" s="52" t="s">
        <v>150</v>
      </c>
      <c r="B26" s="51" t="s">
        <v>126</v>
      </c>
      <c r="C26" s="58" t="s">
        <v>151</v>
      </c>
      <c r="D26" s="59">
        <v>777100</v>
      </c>
      <c r="E26" s="67">
        <f>E27</f>
        <v>40732.32</v>
      </c>
      <c r="F26" s="68">
        <f t="shared" si="0"/>
        <v>736367.68</v>
      </c>
    </row>
    <row r="27" spans="1:6" ht="22.5">
      <c r="A27" s="24" t="s">
        <v>152</v>
      </c>
      <c r="B27" s="51" t="s">
        <v>126</v>
      </c>
      <c r="C27" s="58" t="s">
        <v>153</v>
      </c>
      <c r="D27" s="59">
        <v>777100</v>
      </c>
      <c r="E27" s="67">
        <f>E28</f>
        <v>40732.32</v>
      </c>
      <c r="F27" s="68">
        <f t="shared" si="0"/>
        <v>736367.68</v>
      </c>
    </row>
    <row r="28" spans="1:6" ht="22.5">
      <c r="A28" s="24" t="s">
        <v>154</v>
      </c>
      <c r="B28" s="51" t="s">
        <v>126</v>
      </c>
      <c r="C28" s="58" t="s">
        <v>155</v>
      </c>
      <c r="D28" s="59">
        <v>777100</v>
      </c>
      <c r="E28" s="67">
        <f>E29+E30</f>
        <v>40732.32</v>
      </c>
      <c r="F28" s="68">
        <f t="shared" si="0"/>
        <v>736367.68</v>
      </c>
    </row>
    <row r="29" spans="1:6" ht="22.5">
      <c r="A29" s="24" t="s">
        <v>156</v>
      </c>
      <c r="B29" s="51" t="s">
        <v>126</v>
      </c>
      <c r="C29" s="58" t="s">
        <v>157</v>
      </c>
      <c r="D29" s="59">
        <v>739600</v>
      </c>
      <c r="E29" s="67">
        <v>28905.86</v>
      </c>
      <c r="F29" s="68">
        <f t="shared" si="0"/>
        <v>710694.14</v>
      </c>
    </row>
    <row r="30" spans="1:6" ht="15">
      <c r="A30" s="24" t="s">
        <v>158</v>
      </c>
      <c r="B30" s="51" t="s">
        <v>126</v>
      </c>
      <c r="C30" s="58" t="s">
        <v>159</v>
      </c>
      <c r="D30" s="59">
        <v>37500</v>
      </c>
      <c r="E30" s="67">
        <v>11826.46</v>
      </c>
      <c r="F30" s="68">
        <f t="shared" si="0"/>
        <v>25673.54</v>
      </c>
    </row>
    <row r="31" spans="1:6" ht="33.75">
      <c r="A31" s="24" t="s">
        <v>160</v>
      </c>
      <c r="B31" s="51" t="s">
        <v>126</v>
      </c>
      <c r="C31" s="58" t="s">
        <v>161</v>
      </c>
      <c r="D31" s="59">
        <v>200</v>
      </c>
      <c r="E31" s="67" t="s">
        <v>43</v>
      </c>
      <c r="F31" s="68">
        <f t="shared" si="0"/>
        <v>200</v>
      </c>
    </row>
    <row r="32" spans="1:6" ht="15">
      <c r="A32" s="24" t="s">
        <v>162</v>
      </c>
      <c r="B32" s="51" t="s">
        <v>126</v>
      </c>
      <c r="C32" s="58" t="s">
        <v>163</v>
      </c>
      <c r="D32" s="59">
        <v>200</v>
      </c>
      <c r="E32" s="67" t="s">
        <v>43</v>
      </c>
      <c r="F32" s="68">
        <f t="shared" si="0"/>
        <v>200</v>
      </c>
    </row>
    <row r="33" spans="1:6" ht="101.25">
      <c r="A33" s="52" t="s">
        <v>164</v>
      </c>
      <c r="B33" s="51" t="s">
        <v>126</v>
      </c>
      <c r="C33" s="58" t="s">
        <v>165</v>
      </c>
      <c r="D33" s="59">
        <v>200</v>
      </c>
      <c r="E33" s="67" t="s">
        <v>43</v>
      </c>
      <c r="F33" s="68">
        <f t="shared" si="0"/>
        <v>200</v>
      </c>
    </row>
    <row r="34" spans="1:6" ht="22.5">
      <c r="A34" s="24" t="s">
        <v>152</v>
      </c>
      <c r="B34" s="51" t="s">
        <v>126</v>
      </c>
      <c r="C34" s="58" t="s">
        <v>166</v>
      </c>
      <c r="D34" s="59">
        <v>200</v>
      </c>
      <c r="E34" s="67" t="s">
        <v>43</v>
      </c>
      <c r="F34" s="68">
        <f t="shared" si="0"/>
        <v>200</v>
      </c>
    </row>
    <row r="35" spans="1:6" ht="22.5">
      <c r="A35" s="24" t="s">
        <v>154</v>
      </c>
      <c r="B35" s="51" t="s">
        <v>126</v>
      </c>
      <c r="C35" s="58" t="s">
        <v>167</v>
      </c>
      <c r="D35" s="59">
        <v>200</v>
      </c>
      <c r="E35" s="67" t="s">
        <v>43</v>
      </c>
      <c r="F35" s="68">
        <f t="shared" si="0"/>
        <v>200</v>
      </c>
    </row>
    <row r="36" spans="1:6" ht="22.5">
      <c r="A36" s="24" t="s">
        <v>156</v>
      </c>
      <c r="B36" s="51" t="s">
        <v>126</v>
      </c>
      <c r="C36" s="58" t="s">
        <v>168</v>
      </c>
      <c r="D36" s="59">
        <v>200</v>
      </c>
      <c r="E36" s="67" t="s">
        <v>43</v>
      </c>
      <c r="F36" s="68">
        <f t="shared" si="0"/>
        <v>200</v>
      </c>
    </row>
    <row r="37" spans="1:6" ht="15">
      <c r="A37" s="24" t="s">
        <v>169</v>
      </c>
      <c r="B37" s="51" t="s">
        <v>126</v>
      </c>
      <c r="C37" s="58" t="s">
        <v>170</v>
      </c>
      <c r="D37" s="59">
        <v>3000</v>
      </c>
      <c r="E37" s="67" t="s">
        <v>43</v>
      </c>
      <c r="F37" s="68">
        <f t="shared" si="0"/>
        <v>3000</v>
      </c>
    </row>
    <row r="38" spans="1:6" ht="33.75">
      <c r="A38" s="24" t="s">
        <v>160</v>
      </c>
      <c r="B38" s="51" t="s">
        <v>126</v>
      </c>
      <c r="C38" s="58" t="s">
        <v>171</v>
      </c>
      <c r="D38" s="59">
        <v>3000</v>
      </c>
      <c r="E38" s="67" t="s">
        <v>43</v>
      </c>
      <c r="F38" s="68">
        <f t="shared" si="0"/>
        <v>3000</v>
      </c>
    </row>
    <row r="39" spans="1:6" ht="15">
      <c r="A39" s="24" t="s">
        <v>172</v>
      </c>
      <c r="B39" s="51" t="s">
        <v>126</v>
      </c>
      <c r="C39" s="58" t="s">
        <v>173</v>
      </c>
      <c r="D39" s="59">
        <v>3000</v>
      </c>
      <c r="E39" s="67" t="s">
        <v>43</v>
      </c>
      <c r="F39" s="68">
        <f t="shared" si="0"/>
        <v>3000</v>
      </c>
    </row>
    <row r="40" spans="1:6" ht="56.25">
      <c r="A40" s="24" t="s">
        <v>174</v>
      </c>
      <c r="B40" s="51" t="s">
        <v>126</v>
      </c>
      <c r="C40" s="58" t="s">
        <v>175</v>
      </c>
      <c r="D40" s="59">
        <v>3000</v>
      </c>
      <c r="E40" s="67" t="s">
        <v>43</v>
      </c>
      <c r="F40" s="68">
        <f t="shared" si="0"/>
        <v>3000</v>
      </c>
    </row>
    <row r="41" spans="1:6" ht="15">
      <c r="A41" s="24" t="s">
        <v>176</v>
      </c>
      <c r="B41" s="51" t="s">
        <v>126</v>
      </c>
      <c r="C41" s="58" t="s">
        <v>177</v>
      </c>
      <c r="D41" s="59">
        <v>3000</v>
      </c>
      <c r="E41" s="67" t="s">
        <v>43</v>
      </c>
      <c r="F41" s="68">
        <f t="shared" si="0"/>
        <v>3000</v>
      </c>
    </row>
    <row r="42" spans="1:6" ht="15">
      <c r="A42" s="24" t="s">
        <v>178</v>
      </c>
      <c r="B42" s="51" t="s">
        <v>126</v>
      </c>
      <c r="C42" s="58" t="s">
        <v>179</v>
      </c>
      <c r="D42" s="59">
        <v>3000</v>
      </c>
      <c r="E42" s="67" t="s">
        <v>43</v>
      </c>
      <c r="F42" s="68">
        <f t="shared" si="0"/>
        <v>3000</v>
      </c>
    </row>
    <row r="43" spans="1:6" ht="15">
      <c r="A43" s="24" t="s">
        <v>180</v>
      </c>
      <c r="B43" s="51" t="s">
        <v>126</v>
      </c>
      <c r="C43" s="58" t="s">
        <v>181</v>
      </c>
      <c r="D43" s="59">
        <v>73500</v>
      </c>
      <c r="E43" s="67">
        <f>E44+E51</f>
        <v>40400</v>
      </c>
      <c r="F43" s="68">
        <f t="shared" si="0"/>
        <v>33100</v>
      </c>
    </row>
    <row r="44" spans="1:6" ht="33.75">
      <c r="A44" s="24" t="s">
        <v>134</v>
      </c>
      <c r="B44" s="51" t="s">
        <v>126</v>
      </c>
      <c r="C44" s="58" t="s">
        <v>182</v>
      </c>
      <c r="D44" s="59">
        <v>22200</v>
      </c>
      <c r="E44" s="67">
        <f>E45</f>
        <v>19100</v>
      </c>
      <c r="F44" s="68">
        <f t="shared" si="0"/>
        <v>3100</v>
      </c>
    </row>
    <row r="45" spans="1:6" ht="45">
      <c r="A45" s="24" t="s">
        <v>136</v>
      </c>
      <c r="B45" s="51" t="s">
        <v>126</v>
      </c>
      <c r="C45" s="58" t="s">
        <v>183</v>
      </c>
      <c r="D45" s="59">
        <v>22200</v>
      </c>
      <c r="E45" s="67">
        <f>E46</f>
        <v>19100</v>
      </c>
      <c r="F45" s="68">
        <f t="shared" si="0"/>
        <v>3100</v>
      </c>
    </row>
    <row r="46" spans="1:6" ht="56.25">
      <c r="A46" s="24" t="s">
        <v>184</v>
      </c>
      <c r="B46" s="51" t="s">
        <v>126</v>
      </c>
      <c r="C46" s="58" t="s">
        <v>185</v>
      </c>
      <c r="D46" s="59">
        <v>22200</v>
      </c>
      <c r="E46" s="67">
        <f>E47</f>
        <v>19100</v>
      </c>
      <c r="F46" s="68">
        <f t="shared" si="0"/>
        <v>3100</v>
      </c>
    </row>
    <row r="47" spans="1:6" ht="15">
      <c r="A47" s="24" t="s">
        <v>176</v>
      </c>
      <c r="B47" s="51" t="s">
        <v>126</v>
      </c>
      <c r="C47" s="58" t="s">
        <v>186</v>
      </c>
      <c r="D47" s="59">
        <v>22200</v>
      </c>
      <c r="E47" s="67">
        <f>E48</f>
        <v>19100</v>
      </c>
      <c r="F47" s="68">
        <f t="shared" ref="F47:F78" si="1">IF(OR(D47="-",IF(E47="-",0,E47)&gt;=IF(D47="-",0,D47)),"-",IF(D47="-",0,D47)-IF(E47="-",0,E47))</f>
        <v>3100</v>
      </c>
    </row>
    <row r="48" spans="1:6" ht="15">
      <c r="A48" s="24" t="s">
        <v>187</v>
      </c>
      <c r="B48" s="51" t="s">
        <v>126</v>
      </c>
      <c r="C48" s="58" t="s">
        <v>188</v>
      </c>
      <c r="D48" s="59">
        <v>22200</v>
      </c>
      <c r="E48" s="67">
        <f>E49</f>
        <v>19100</v>
      </c>
      <c r="F48" s="68">
        <f t="shared" si="1"/>
        <v>3100</v>
      </c>
    </row>
    <row r="49" spans="1:6" ht="22.5">
      <c r="A49" s="24" t="s">
        <v>189</v>
      </c>
      <c r="B49" s="51" t="s">
        <v>126</v>
      </c>
      <c r="C49" s="58" t="s">
        <v>190</v>
      </c>
      <c r="D49" s="59">
        <v>19100</v>
      </c>
      <c r="E49" s="67">
        <v>19100</v>
      </c>
      <c r="F49" s="68" t="str">
        <f t="shared" si="1"/>
        <v>-</v>
      </c>
    </row>
    <row r="50" spans="1:6" ht="15">
      <c r="A50" s="24" t="s">
        <v>191</v>
      </c>
      <c r="B50" s="51" t="s">
        <v>126</v>
      </c>
      <c r="C50" s="58" t="s">
        <v>192</v>
      </c>
      <c r="D50" s="59">
        <v>3100</v>
      </c>
      <c r="E50" s="67" t="s">
        <v>43</v>
      </c>
      <c r="F50" s="68">
        <f t="shared" si="1"/>
        <v>3100</v>
      </c>
    </row>
    <row r="51" spans="1:6" ht="22.5">
      <c r="A51" s="24" t="s">
        <v>193</v>
      </c>
      <c r="B51" s="51" t="s">
        <v>126</v>
      </c>
      <c r="C51" s="58" t="s">
        <v>194</v>
      </c>
      <c r="D51" s="59">
        <v>51300</v>
      </c>
      <c r="E51" s="67">
        <f>E52+E62</f>
        <v>21300</v>
      </c>
      <c r="F51" s="68">
        <f t="shared" si="1"/>
        <v>30000</v>
      </c>
    </row>
    <row r="52" spans="1:6" ht="67.5">
      <c r="A52" s="52" t="s">
        <v>195</v>
      </c>
      <c r="B52" s="51" t="s">
        <v>126</v>
      </c>
      <c r="C52" s="58" t="s">
        <v>196</v>
      </c>
      <c r="D52" s="59">
        <v>20000</v>
      </c>
      <c r="E52" s="67">
        <f>E53</f>
        <v>20000</v>
      </c>
      <c r="F52" s="68" t="str">
        <f t="shared" si="1"/>
        <v>-</v>
      </c>
    </row>
    <row r="53" spans="1:6" ht="90">
      <c r="A53" s="52" t="s">
        <v>197</v>
      </c>
      <c r="B53" s="51" t="s">
        <v>126</v>
      </c>
      <c r="C53" s="58" t="s">
        <v>198</v>
      </c>
      <c r="D53" s="59">
        <v>20000</v>
      </c>
      <c r="E53" s="67">
        <f>E54</f>
        <v>20000</v>
      </c>
      <c r="F53" s="68" t="str">
        <f t="shared" si="1"/>
        <v>-</v>
      </c>
    </row>
    <row r="54" spans="1:6" ht="15">
      <c r="A54" s="24" t="s">
        <v>176</v>
      </c>
      <c r="B54" s="51" t="s">
        <v>126</v>
      </c>
      <c r="C54" s="58" t="s">
        <v>199</v>
      </c>
      <c r="D54" s="59">
        <v>20000</v>
      </c>
      <c r="E54" s="67">
        <f>E55</f>
        <v>20000</v>
      </c>
      <c r="F54" s="68" t="str">
        <f t="shared" si="1"/>
        <v>-</v>
      </c>
    </row>
    <row r="55" spans="1:6" ht="15">
      <c r="A55" s="24" t="s">
        <v>187</v>
      </c>
      <c r="B55" s="51" t="s">
        <v>126</v>
      </c>
      <c r="C55" s="58" t="s">
        <v>200</v>
      </c>
      <c r="D55" s="59">
        <v>20000</v>
      </c>
      <c r="E55" s="67">
        <f>E56</f>
        <v>20000</v>
      </c>
      <c r="F55" s="68" t="str">
        <f t="shared" si="1"/>
        <v>-</v>
      </c>
    </row>
    <row r="56" spans="1:6" ht="15">
      <c r="A56" s="24" t="s">
        <v>201</v>
      </c>
      <c r="B56" s="51" t="s">
        <v>126</v>
      </c>
      <c r="C56" s="58" t="s">
        <v>202</v>
      </c>
      <c r="D56" s="59">
        <v>20000</v>
      </c>
      <c r="E56" s="67">
        <v>20000</v>
      </c>
      <c r="F56" s="68" t="str">
        <f t="shared" si="1"/>
        <v>-</v>
      </c>
    </row>
    <row r="57" spans="1:6" ht="56.25">
      <c r="A57" s="24" t="s">
        <v>203</v>
      </c>
      <c r="B57" s="51" t="s">
        <v>126</v>
      </c>
      <c r="C57" s="58" t="s">
        <v>204</v>
      </c>
      <c r="D57" s="59">
        <v>31300</v>
      </c>
      <c r="E57" s="67" t="s">
        <v>43</v>
      </c>
      <c r="F57" s="68">
        <f t="shared" si="1"/>
        <v>31300</v>
      </c>
    </row>
    <row r="58" spans="1:6" ht="123.75">
      <c r="A58" s="52" t="s">
        <v>205</v>
      </c>
      <c r="B58" s="51" t="s">
        <v>126</v>
      </c>
      <c r="C58" s="58" t="s">
        <v>206</v>
      </c>
      <c r="D58" s="59">
        <v>15000</v>
      </c>
      <c r="E58" s="67" t="s">
        <v>43</v>
      </c>
      <c r="F58" s="68">
        <f t="shared" si="1"/>
        <v>15000</v>
      </c>
    </row>
    <row r="59" spans="1:6" ht="22.5">
      <c r="A59" s="24" t="s">
        <v>152</v>
      </c>
      <c r="B59" s="51" t="s">
        <v>126</v>
      </c>
      <c r="C59" s="58" t="s">
        <v>207</v>
      </c>
      <c r="D59" s="59">
        <v>15000</v>
      </c>
      <c r="E59" s="67" t="s">
        <v>43</v>
      </c>
      <c r="F59" s="68">
        <f t="shared" si="1"/>
        <v>15000</v>
      </c>
    </row>
    <row r="60" spans="1:6" ht="22.5">
      <c r="A60" s="24" t="s">
        <v>154</v>
      </c>
      <c r="B60" s="51" t="s">
        <v>126</v>
      </c>
      <c r="C60" s="58" t="s">
        <v>208</v>
      </c>
      <c r="D60" s="59">
        <v>15000</v>
      </c>
      <c r="E60" s="67" t="s">
        <v>43</v>
      </c>
      <c r="F60" s="68">
        <f t="shared" si="1"/>
        <v>15000</v>
      </c>
    </row>
    <row r="61" spans="1:6" ht="22.5">
      <c r="A61" s="24" t="s">
        <v>156</v>
      </c>
      <c r="B61" s="51" t="s">
        <v>126</v>
      </c>
      <c r="C61" s="58" t="s">
        <v>209</v>
      </c>
      <c r="D61" s="59">
        <v>15000</v>
      </c>
      <c r="E61" s="67" t="s">
        <v>43</v>
      </c>
      <c r="F61" s="68">
        <f t="shared" si="1"/>
        <v>15000</v>
      </c>
    </row>
    <row r="62" spans="1:6" ht="90">
      <c r="A62" s="52" t="s">
        <v>210</v>
      </c>
      <c r="B62" s="51" t="s">
        <v>126</v>
      </c>
      <c r="C62" s="58" t="s">
        <v>211</v>
      </c>
      <c r="D62" s="59">
        <v>16300</v>
      </c>
      <c r="E62" s="67">
        <f>E63</f>
        <v>1300</v>
      </c>
      <c r="F62" s="68">
        <f t="shared" si="1"/>
        <v>15000</v>
      </c>
    </row>
    <row r="63" spans="1:6" ht="22.5">
      <c r="A63" s="24" t="s">
        <v>152</v>
      </c>
      <c r="B63" s="51" t="s">
        <v>126</v>
      </c>
      <c r="C63" s="58" t="s">
        <v>212</v>
      </c>
      <c r="D63" s="59">
        <v>16300</v>
      </c>
      <c r="E63" s="67">
        <f>E64</f>
        <v>1300</v>
      </c>
      <c r="F63" s="68">
        <f t="shared" si="1"/>
        <v>15000</v>
      </c>
    </row>
    <row r="64" spans="1:6" ht="22.5">
      <c r="A64" s="24" t="s">
        <v>154</v>
      </c>
      <c r="B64" s="51" t="s">
        <v>126</v>
      </c>
      <c r="C64" s="58" t="s">
        <v>213</v>
      </c>
      <c r="D64" s="59">
        <v>16300</v>
      </c>
      <c r="E64" s="67">
        <f>E65</f>
        <v>1300</v>
      </c>
      <c r="F64" s="68">
        <f t="shared" si="1"/>
        <v>15000</v>
      </c>
    </row>
    <row r="65" spans="1:6" ht="22.5">
      <c r="A65" s="24" t="s">
        <v>156</v>
      </c>
      <c r="B65" s="51" t="s">
        <v>126</v>
      </c>
      <c r="C65" s="58" t="s">
        <v>214</v>
      </c>
      <c r="D65" s="59">
        <v>16300</v>
      </c>
      <c r="E65" s="67">
        <v>1300</v>
      </c>
      <c r="F65" s="68">
        <f t="shared" si="1"/>
        <v>15000</v>
      </c>
    </row>
    <row r="66" spans="1:6" ht="15">
      <c r="A66" s="24" t="s">
        <v>215</v>
      </c>
      <c r="B66" s="51" t="s">
        <v>126</v>
      </c>
      <c r="C66" s="58" t="s">
        <v>216</v>
      </c>
      <c r="D66" s="59">
        <v>241700</v>
      </c>
      <c r="E66" s="67">
        <f t="shared" ref="E66:E71" si="2">E67</f>
        <v>39318.959999999999</v>
      </c>
      <c r="F66" s="68">
        <f t="shared" si="1"/>
        <v>202381.04</v>
      </c>
    </row>
    <row r="67" spans="1:6" ht="15">
      <c r="A67" s="24" t="s">
        <v>217</v>
      </c>
      <c r="B67" s="51" t="s">
        <v>126</v>
      </c>
      <c r="C67" s="58" t="s">
        <v>218</v>
      </c>
      <c r="D67" s="59">
        <v>241700</v>
      </c>
      <c r="E67" s="67">
        <f t="shared" si="2"/>
        <v>39318.959999999999</v>
      </c>
      <c r="F67" s="68">
        <f t="shared" si="1"/>
        <v>202381.04</v>
      </c>
    </row>
    <row r="68" spans="1:6" ht="33.75">
      <c r="A68" s="24" t="s">
        <v>160</v>
      </c>
      <c r="B68" s="51" t="s">
        <v>126</v>
      </c>
      <c r="C68" s="58" t="s">
        <v>219</v>
      </c>
      <c r="D68" s="59">
        <v>241700</v>
      </c>
      <c r="E68" s="67">
        <f t="shared" si="2"/>
        <v>39318.959999999999</v>
      </c>
      <c r="F68" s="68">
        <f t="shared" si="1"/>
        <v>202381.04</v>
      </c>
    </row>
    <row r="69" spans="1:6" ht="15">
      <c r="A69" s="24" t="s">
        <v>162</v>
      </c>
      <c r="B69" s="51" t="s">
        <v>126</v>
      </c>
      <c r="C69" s="58" t="s">
        <v>220</v>
      </c>
      <c r="D69" s="59">
        <v>241700</v>
      </c>
      <c r="E69" s="67">
        <f t="shared" si="2"/>
        <v>39318.959999999999</v>
      </c>
      <c r="F69" s="68">
        <f t="shared" si="1"/>
        <v>202381.04</v>
      </c>
    </row>
    <row r="70" spans="1:6" ht="67.5">
      <c r="A70" s="24" t="s">
        <v>221</v>
      </c>
      <c r="B70" s="51" t="s">
        <v>126</v>
      </c>
      <c r="C70" s="58" t="s">
        <v>222</v>
      </c>
      <c r="D70" s="59">
        <v>241700</v>
      </c>
      <c r="E70" s="67">
        <f t="shared" si="2"/>
        <v>39318.959999999999</v>
      </c>
      <c r="F70" s="68">
        <f t="shared" si="1"/>
        <v>202381.04</v>
      </c>
    </row>
    <row r="71" spans="1:6" ht="56.25">
      <c r="A71" s="24" t="s">
        <v>140</v>
      </c>
      <c r="B71" s="51" t="s">
        <v>126</v>
      </c>
      <c r="C71" s="58" t="s">
        <v>223</v>
      </c>
      <c r="D71" s="59">
        <v>241700</v>
      </c>
      <c r="E71" s="67">
        <f t="shared" si="2"/>
        <v>39318.959999999999</v>
      </c>
      <c r="F71" s="68">
        <f t="shared" si="1"/>
        <v>202381.04</v>
      </c>
    </row>
    <row r="72" spans="1:6" ht="22.5">
      <c r="A72" s="24" t="s">
        <v>142</v>
      </c>
      <c r="B72" s="51" t="s">
        <v>126</v>
      </c>
      <c r="C72" s="58" t="s">
        <v>224</v>
      </c>
      <c r="D72" s="59">
        <v>241700</v>
      </c>
      <c r="E72" s="67">
        <f>E73+E74</f>
        <v>39318.959999999999</v>
      </c>
      <c r="F72" s="68">
        <f t="shared" si="1"/>
        <v>202381.04</v>
      </c>
    </row>
    <row r="73" spans="1:6" ht="22.5">
      <c r="A73" s="24" t="s">
        <v>144</v>
      </c>
      <c r="B73" s="51" t="s">
        <v>126</v>
      </c>
      <c r="C73" s="58" t="s">
        <v>225</v>
      </c>
      <c r="D73" s="59">
        <v>185600</v>
      </c>
      <c r="E73" s="67">
        <v>30198.89</v>
      </c>
      <c r="F73" s="68">
        <f t="shared" si="1"/>
        <v>155401.10999999999</v>
      </c>
    </row>
    <row r="74" spans="1:6" ht="33.75">
      <c r="A74" s="24" t="s">
        <v>148</v>
      </c>
      <c r="B74" s="51" t="s">
        <v>126</v>
      </c>
      <c r="C74" s="58" t="s">
        <v>226</v>
      </c>
      <c r="D74" s="59">
        <v>56100</v>
      </c>
      <c r="E74" s="67">
        <v>9120.07</v>
      </c>
      <c r="F74" s="68">
        <f t="shared" si="1"/>
        <v>46979.93</v>
      </c>
    </row>
    <row r="75" spans="1:6" ht="22.5">
      <c r="A75" s="24" t="s">
        <v>227</v>
      </c>
      <c r="B75" s="51" t="s">
        <v>126</v>
      </c>
      <c r="C75" s="58" t="s">
        <v>228</v>
      </c>
      <c r="D75" s="59">
        <v>10500</v>
      </c>
      <c r="E75" s="67" t="s">
        <v>43</v>
      </c>
      <c r="F75" s="68">
        <f t="shared" si="1"/>
        <v>10500</v>
      </c>
    </row>
    <row r="76" spans="1:6" ht="15">
      <c r="A76" s="24" t="s">
        <v>229</v>
      </c>
      <c r="B76" s="51" t="s">
        <v>126</v>
      </c>
      <c r="C76" s="58" t="s">
        <v>230</v>
      </c>
      <c r="D76" s="59">
        <v>10500</v>
      </c>
      <c r="E76" s="67" t="s">
        <v>43</v>
      </c>
      <c r="F76" s="68">
        <f t="shared" si="1"/>
        <v>10500</v>
      </c>
    </row>
    <row r="77" spans="1:6" ht="45">
      <c r="A77" s="24" t="s">
        <v>231</v>
      </c>
      <c r="B77" s="51" t="s">
        <v>126</v>
      </c>
      <c r="C77" s="58" t="s">
        <v>232</v>
      </c>
      <c r="D77" s="59">
        <v>10500</v>
      </c>
      <c r="E77" s="67" t="s">
        <v>43</v>
      </c>
      <c r="F77" s="68">
        <f t="shared" si="1"/>
        <v>10500</v>
      </c>
    </row>
    <row r="78" spans="1:6" ht="56.25">
      <c r="A78" s="24" t="s">
        <v>233</v>
      </c>
      <c r="B78" s="51" t="s">
        <v>126</v>
      </c>
      <c r="C78" s="58" t="s">
        <v>234</v>
      </c>
      <c r="D78" s="59">
        <v>10500</v>
      </c>
      <c r="E78" s="67" t="s">
        <v>43</v>
      </c>
      <c r="F78" s="68">
        <f t="shared" si="1"/>
        <v>10500</v>
      </c>
    </row>
    <row r="79" spans="1:6" ht="78.75">
      <c r="A79" s="52" t="s">
        <v>235</v>
      </c>
      <c r="B79" s="51" t="s">
        <v>126</v>
      </c>
      <c r="C79" s="58" t="s">
        <v>236</v>
      </c>
      <c r="D79" s="59">
        <v>10500</v>
      </c>
      <c r="E79" s="67" t="s">
        <v>43</v>
      </c>
      <c r="F79" s="68">
        <f t="shared" ref="F79:F110" si="3">IF(OR(D79="-",IF(E79="-",0,E79)&gt;=IF(D79="-",0,D79)),"-",IF(D79="-",0,D79)-IF(E79="-",0,E79))</f>
        <v>10500</v>
      </c>
    </row>
    <row r="80" spans="1:6" ht="22.5">
      <c r="A80" s="24" t="s">
        <v>152</v>
      </c>
      <c r="B80" s="51" t="s">
        <v>126</v>
      </c>
      <c r="C80" s="58" t="s">
        <v>237</v>
      </c>
      <c r="D80" s="59">
        <v>10500</v>
      </c>
      <c r="E80" s="67" t="s">
        <v>43</v>
      </c>
      <c r="F80" s="68">
        <f t="shared" si="3"/>
        <v>10500</v>
      </c>
    </row>
    <row r="81" spans="1:6" ht="22.5">
      <c r="A81" s="24" t="s">
        <v>154</v>
      </c>
      <c r="B81" s="51" t="s">
        <v>126</v>
      </c>
      <c r="C81" s="58" t="s">
        <v>238</v>
      </c>
      <c r="D81" s="59">
        <v>10500</v>
      </c>
      <c r="E81" s="67" t="s">
        <v>43</v>
      </c>
      <c r="F81" s="68">
        <f t="shared" si="3"/>
        <v>10500</v>
      </c>
    </row>
    <row r="82" spans="1:6" ht="22.5">
      <c r="A82" s="24" t="s">
        <v>156</v>
      </c>
      <c r="B82" s="51" t="s">
        <v>126</v>
      </c>
      <c r="C82" s="58" t="s">
        <v>239</v>
      </c>
      <c r="D82" s="59">
        <v>10500</v>
      </c>
      <c r="E82" s="67" t="s">
        <v>43</v>
      </c>
      <c r="F82" s="68">
        <f t="shared" si="3"/>
        <v>10500</v>
      </c>
    </row>
    <row r="83" spans="1:6" ht="15">
      <c r="A83" s="24" t="s">
        <v>240</v>
      </c>
      <c r="B83" s="51" t="s">
        <v>126</v>
      </c>
      <c r="C83" s="58" t="s">
        <v>241</v>
      </c>
      <c r="D83" s="59">
        <v>571600</v>
      </c>
      <c r="E83" s="67">
        <f t="shared" ref="E83:E89" si="4">E84</f>
        <v>200776.8</v>
      </c>
      <c r="F83" s="68">
        <f t="shared" si="3"/>
        <v>370823.2</v>
      </c>
    </row>
    <row r="84" spans="1:6" ht="15">
      <c r="A84" s="24" t="s">
        <v>242</v>
      </c>
      <c r="B84" s="51" t="s">
        <v>126</v>
      </c>
      <c r="C84" s="58" t="s">
        <v>243</v>
      </c>
      <c r="D84" s="59">
        <v>514600</v>
      </c>
      <c r="E84" s="67">
        <f t="shared" si="4"/>
        <v>200776.8</v>
      </c>
      <c r="F84" s="68">
        <f t="shared" si="3"/>
        <v>313823.2</v>
      </c>
    </row>
    <row r="85" spans="1:6" ht="22.5">
      <c r="A85" s="24" t="s">
        <v>244</v>
      </c>
      <c r="B85" s="51" t="s">
        <v>126</v>
      </c>
      <c r="C85" s="58" t="s">
        <v>245</v>
      </c>
      <c r="D85" s="59">
        <v>514600</v>
      </c>
      <c r="E85" s="67">
        <f t="shared" si="4"/>
        <v>200776.8</v>
      </c>
      <c r="F85" s="68">
        <f t="shared" si="3"/>
        <v>313823.2</v>
      </c>
    </row>
    <row r="86" spans="1:6" ht="45">
      <c r="A86" s="24" t="s">
        <v>246</v>
      </c>
      <c r="B86" s="51" t="s">
        <v>126</v>
      </c>
      <c r="C86" s="58" t="s">
        <v>247</v>
      </c>
      <c r="D86" s="59">
        <v>494600</v>
      </c>
      <c r="E86" s="67">
        <f t="shared" si="4"/>
        <v>200776.8</v>
      </c>
      <c r="F86" s="68">
        <f t="shared" si="3"/>
        <v>293823.2</v>
      </c>
    </row>
    <row r="87" spans="1:6" ht="78.75">
      <c r="A87" s="52" t="s">
        <v>248</v>
      </c>
      <c r="B87" s="51" t="s">
        <v>126</v>
      </c>
      <c r="C87" s="58" t="s">
        <v>249</v>
      </c>
      <c r="D87" s="59">
        <v>419700</v>
      </c>
      <c r="E87" s="67">
        <f t="shared" si="4"/>
        <v>200776.8</v>
      </c>
      <c r="F87" s="68">
        <f t="shared" si="3"/>
        <v>218923.2</v>
      </c>
    </row>
    <row r="88" spans="1:6" ht="22.5">
      <c r="A88" s="24" t="s">
        <v>152</v>
      </c>
      <c r="B88" s="51" t="s">
        <v>126</v>
      </c>
      <c r="C88" s="58" t="s">
        <v>250</v>
      </c>
      <c r="D88" s="59">
        <v>419700</v>
      </c>
      <c r="E88" s="67">
        <f t="shared" si="4"/>
        <v>200776.8</v>
      </c>
      <c r="F88" s="68">
        <f t="shared" si="3"/>
        <v>218923.2</v>
      </c>
    </row>
    <row r="89" spans="1:6" ht="22.5">
      <c r="A89" s="24" t="s">
        <v>154</v>
      </c>
      <c r="B89" s="51" t="s">
        <v>126</v>
      </c>
      <c r="C89" s="58" t="s">
        <v>251</v>
      </c>
      <c r="D89" s="59">
        <v>419700</v>
      </c>
      <c r="E89" s="67">
        <f t="shared" si="4"/>
        <v>200776.8</v>
      </c>
      <c r="F89" s="68">
        <f t="shared" si="3"/>
        <v>218923.2</v>
      </c>
    </row>
    <row r="90" spans="1:6" ht="22.5">
      <c r="A90" s="24" t="s">
        <v>156</v>
      </c>
      <c r="B90" s="51" t="s">
        <v>126</v>
      </c>
      <c r="C90" s="58" t="s">
        <v>252</v>
      </c>
      <c r="D90" s="59">
        <v>419700</v>
      </c>
      <c r="E90" s="67">
        <v>200776.8</v>
      </c>
      <c r="F90" s="68">
        <f t="shared" si="3"/>
        <v>218923.2</v>
      </c>
    </row>
    <row r="91" spans="1:6" ht="78.75">
      <c r="A91" s="52" t="s">
        <v>253</v>
      </c>
      <c r="B91" s="51" t="s">
        <v>126</v>
      </c>
      <c r="C91" s="58" t="s">
        <v>254</v>
      </c>
      <c r="D91" s="59">
        <v>50100</v>
      </c>
      <c r="E91" s="67" t="s">
        <v>43</v>
      </c>
      <c r="F91" s="68">
        <f t="shared" si="3"/>
        <v>50100</v>
      </c>
    </row>
    <row r="92" spans="1:6" ht="22.5">
      <c r="A92" s="24" t="s">
        <v>152</v>
      </c>
      <c r="B92" s="51" t="s">
        <v>126</v>
      </c>
      <c r="C92" s="58" t="s">
        <v>255</v>
      </c>
      <c r="D92" s="59">
        <v>50100</v>
      </c>
      <c r="E92" s="67" t="s">
        <v>43</v>
      </c>
      <c r="F92" s="68">
        <f t="shared" si="3"/>
        <v>50100</v>
      </c>
    </row>
    <row r="93" spans="1:6" ht="22.5">
      <c r="A93" s="24" t="s">
        <v>154</v>
      </c>
      <c r="B93" s="51" t="s">
        <v>126</v>
      </c>
      <c r="C93" s="58" t="s">
        <v>256</v>
      </c>
      <c r="D93" s="59">
        <v>50100</v>
      </c>
      <c r="E93" s="67" t="s">
        <v>43</v>
      </c>
      <c r="F93" s="68">
        <f t="shared" si="3"/>
        <v>50100</v>
      </c>
    </row>
    <row r="94" spans="1:6" ht="22.5">
      <c r="A94" s="24" t="s">
        <v>156</v>
      </c>
      <c r="B94" s="51" t="s">
        <v>126</v>
      </c>
      <c r="C94" s="58" t="s">
        <v>257</v>
      </c>
      <c r="D94" s="59">
        <v>50100</v>
      </c>
      <c r="E94" s="67" t="s">
        <v>43</v>
      </c>
      <c r="F94" s="68">
        <f t="shared" si="3"/>
        <v>50100</v>
      </c>
    </row>
    <row r="95" spans="1:6" ht="67.5">
      <c r="A95" s="24" t="s">
        <v>258</v>
      </c>
      <c r="B95" s="51" t="s">
        <v>126</v>
      </c>
      <c r="C95" s="58" t="s">
        <v>259</v>
      </c>
      <c r="D95" s="59">
        <v>24800</v>
      </c>
      <c r="E95" s="67" t="s">
        <v>43</v>
      </c>
      <c r="F95" s="68">
        <f t="shared" si="3"/>
        <v>24800</v>
      </c>
    </row>
    <row r="96" spans="1:6" ht="22.5">
      <c r="A96" s="24" t="s">
        <v>152</v>
      </c>
      <c r="B96" s="51" t="s">
        <v>126</v>
      </c>
      <c r="C96" s="58" t="s">
        <v>260</v>
      </c>
      <c r="D96" s="59">
        <v>24800</v>
      </c>
      <c r="E96" s="67" t="s">
        <v>43</v>
      </c>
      <c r="F96" s="68">
        <f t="shared" si="3"/>
        <v>24800</v>
      </c>
    </row>
    <row r="97" spans="1:6" ht="22.5">
      <c r="A97" s="24" t="s">
        <v>154</v>
      </c>
      <c r="B97" s="51" t="s">
        <v>126</v>
      </c>
      <c r="C97" s="58" t="s">
        <v>261</v>
      </c>
      <c r="D97" s="59">
        <v>24800</v>
      </c>
      <c r="E97" s="67" t="s">
        <v>43</v>
      </c>
      <c r="F97" s="68">
        <f t="shared" si="3"/>
        <v>24800</v>
      </c>
    </row>
    <row r="98" spans="1:6" ht="22.5">
      <c r="A98" s="24" t="s">
        <v>156</v>
      </c>
      <c r="B98" s="51" t="s">
        <v>126</v>
      </c>
      <c r="C98" s="58" t="s">
        <v>262</v>
      </c>
      <c r="D98" s="59">
        <v>24800</v>
      </c>
      <c r="E98" s="67" t="s">
        <v>43</v>
      </c>
      <c r="F98" s="68">
        <f t="shared" si="3"/>
        <v>24800</v>
      </c>
    </row>
    <row r="99" spans="1:6" ht="56.25">
      <c r="A99" s="24" t="s">
        <v>263</v>
      </c>
      <c r="B99" s="51" t="s">
        <v>126</v>
      </c>
      <c r="C99" s="58" t="s">
        <v>264</v>
      </c>
      <c r="D99" s="59">
        <v>20000</v>
      </c>
      <c r="E99" s="67" t="s">
        <v>43</v>
      </c>
      <c r="F99" s="68">
        <f t="shared" si="3"/>
        <v>20000</v>
      </c>
    </row>
    <row r="100" spans="1:6" ht="67.5">
      <c r="A100" s="52" t="s">
        <v>265</v>
      </c>
      <c r="B100" s="51" t="s">
        <v>126</v>
      </c>
      <c r="C100" s="58" t="s">
        <v>266</v>
      </c>
      <c r="D100" s="59">
        <v>20000</v>
      </c>
      <c r="E100" s="67" t="s">
        <v>43</v>
      </c>
      <c r="F100" s="68">
        <f t="shared" si="3"/>
        <v>20000</v>
      </c>
    </row>
    <row r="101" spans="1:6" ht="22.5">
      <c r="A101" s="24" t="s">
        <v>152</v>
      </c>
      <c r="B101" s="51" t="s">
        <v>126</v>
      </c>
      <c r="C101" s="58" t="s">
        <v>267</v>
      </c>
      <c r="D101" s="59">
        <v>20000</v>
      </c>
      <c r="E101" s="67" t="s">
        <v>43</v>
      </c>
      <c r="F101" s="68">
        <f t="shared" si="3"/>
        <v>20000</v>
      </c>
    </row>
    <row r="102" spans="1:6" ht="22.5">
      <c r="A102" s="24" t="s">
        <v>154</v>
      </c>
      <c r="B102" s="51" t="s">
        <v>126</v>
      </c>
      <c r="C102" s="58" t="s">
        <v>268</v>
      </c>
      <c r="D102" s="59">
        <v>20000</v>
      </c>
      <c r="E102" s="67" t="s">
        <v>43</v>
      </c>
      <c r="F102" s="68">
        <f t="shared" si="3"/>
        <v>20000</v>
      </c>
    </row>
    <row r="103" spans="1:6" ht="22.5">
      <c r="A103" s="24" t="s">
        <v>156</v>
      </c>
      <c r="B103" s="51" t="s">
        <v>126</v>
      </c>
      <c r="C103" s="58" t="s">
        <v>269</v>
      </c>
      <c r="D103" s="59">
        <v>20000</v>
      </c>
      <c r="E103" s="67" t="s">
        <v>43</v>
      </c>
      <c r="F103" s="68">
        <f t="shared" si="3"/>
        <v>20000</v>
      </c>
    </row>
    <row r="104" spans="1:6" ht="15">
      <c r="A104" s="24" t="s">
        <v>270</v>
      </c>
      <c r="B104" s="51" t="s">
        <v>126</v>
      </c>
      <c r="C104" s="58" t="s">
        <v>271</v>
      </c>
      <c r="D104" s="59">
        <v>57000</v>
      </c>
      <c r="E104" s="67" t="s">
        <v>43</v>
      </c>
      <c r="F104" s="68">
        <f t="shared" si="3"/>
        <v>57000</v>
      </c>
    </row>
    <row r="105" spans="1:6" ht="33.75">
      <c r="A105" s="24" t="s">
        <v>160</v>
      </c>
      <c r="B105" s="51" t="s">
        <v>126</v>
      </c>
      <c r="C105" s="58" t="s">
        <v>272</v>
      </c>
      <c r="D105" s="59">
        <v>57000</v>
      </c>
      <c r="E105" s="67" t="s">
        <v>43</v>
      </c>
      <c r="F105" s="68">
        <f t="shared" si="3"/>
        <v>57000</v>
      </c>
    </row>
    <row r="106" spans="1:6" ht="15">
      <c r="A106" s="24" t="s">
        <v>162</v>
      </c>
      <c r="B106" s="51" t="s">
        <v>126</v>
      </c>
      <c r="C106" s="58" t="s">
        <v>273</v>
      </c>
      <c r="D106" s="59">
        <v>57000</v>
      </c>
      <c r="E106" s="67" t="s">
        <v>43</v>
      </c>
      <c r="F106" s="68">
        <f t="shared" si="3"/>
        <v>57000</v>
      </c>
    </row>
    <row r="107" spans="1:6" ht="67.5">
      <c r="A107" s="52" t="s">
        <v>274</v>
      </c>
      <c r="B107" s="51" t="s">
        <v>126</v>
      </c>
      <c r="C107" s="58" t="s">
        <v>275</v>
      </c>
      <c r="D107" s="59">
        <v>57000</v>
      </c>
      <c r="E107" s="67" t="s">
        <v>43</v>
      </c>
      <c r="F107" s="68">
        <f t="shared" si="3"/>
        <v>57000</v>
      </c>
    </row>
    <row r="108" spans="1:6" ht="22.5">
      <c r="A108" s="24" t="s">
        <v>152</v>
      </c>
      <c r="B108" s="51" t="s">
        <v>126</v>
      </c>
      <c r="C108" s="58" t="s">
        <v>276</v>
      </c>
      <c r="D108" s="59">
        <v>57000</v>
      </c>
      <c r="E108" s="67" t="s">
        <v>43</v>
      </c>
      <c r="F108" s="68">
        <f t="shared" si="3"/>
        <v>57000</v>
      </c>
    </row>
    <row r="109" spans="1:6" ht="22.5">
      <c r="A109" s="24" t="s">
        <v>154</v>
      </c>
      <c r="B109" s="51" t="s">
        <v>126</v>
      </c>
      <c r="C109" s="58" t="s">
        <v>277</v>
      </c>
      <c r="D109" s="59">
        <v>57000</v>
      </c>
      <c r="E109" s="67" t="s">
        <v>43</v>
      </c>
      <c r="F109" s="68">
        <f t="shared" si="3"/>
        <v>57000</v>
      </c>
    </row>
    <row r="110" spans="1:6" ht="22.5">
      <c r="A110" s="24" t="s">
        <v>156</v>
      </c>
      <c r="B110" s="51" t="s">
        <v>126</v>
      </c>
      <c r="C110" s="58" t="s">
        <v>278</v>
      </c>
      <c r="D110" s="59">
        <v>57000</v>
      </c>
      <c r="E110" s="67" t="s">
        <v>43</v>
      </c>
      <c r="F110" s="68">
        <f t="shared" si="3"/>
        <v>57000</v>
      </c>
    </row>
    <row r="111" spans="1:6" ht="15">
      <c r="A111" s="24" t="s">
        <v>279</v>
      </c>
      <c r="B111" s="51" t="s">
        <v>126</v>
      </c>
      <c r="C111" s="58" t="s">
        <v>280</v>
      </c>
      <c r="D111" s="59">
        <f>D112+D127</f>
        <v>7228657.7999999998</v>
      </c>
      <c r="E111" s="67">
        <f>E112+E127</f>
        <v>6405976.1299999999</v>
      </c>
      <c r="F111" s="68">
        <f t="shared" ref="F111:F146" si="5">IF(OR(D111="-",IF(E111="-",0,E111)&gt;=IF(D111="-",0,D111)),"-",IF(D111="-",0,D111)-IF(E111="-",0,E111))</f>
        <v>822681.66999999993</v>
      </c>
    </row>
    <row r="112" spans="1:6" ht="15">
      <c r="A112" s="24" t="s">
        <v>281</v>
      </c>
      <c r="B112" s="51" t="s">
        <v>126</v>
      </c>
      <c r="C112" s="58" t="s">
        <v>282</v>
      </c>
      <c r="D112" s="59">
        <f>D113</f>
        <v>6389257.7999999998</v>
      </c>
      <c r="E112" s="67">
        <f>E113</f>
        <v>6310757.7999999998</v>
      </c>
      <c r="F112" s="68">
        <f t="shared" si="5"/>
        <v>78500</v>
      </c>
    </row>
    <row r="113" spans="1:6" ht="33.75">
      <c r="A113" s="24" t="s">
        <v>283</v>
      </c>
      <c r="B113" s="51" t="s">
        <v>126</v>
      </c>
      <c r="C113" s="58" t="s">
        <v>284</v>
      </c>
      <c r="D113" s="59">
        <f>D114</f>
        <v>6389257.7999999998</v>
      </c>
      <c r="E113" s="67">
        <f>E114</f>
        <v>6310757.7999999998</v>
      </c>
      <c r="F113" s="68">
        <f t="shared" si="5"/>
        <v>78500</v>
      </c>
    </row>
    <row r="114" spans="1:6" ht="56.25">
      <c r="A114" s="24" t="s">
        <v>285</v>
      </c>
      <c r="B114" s="51" t="s">
        <v>126</v>
      </c>
      <c r="C114" s="58" t="s">
        <v>286</v>
      </c>
      <c r="D114" s="59">
        <f>D115+D120+D123</f>
        <v>6389257.7999999998</v>
      </c>
      <c r="E114" s="67">
        <f>E120</f>
        <v>6310757.7999999998</v>
      </c>
      <c r="F114" s="68">
        <f t="shared" si="5"/>
        <v>78500</v>
      </c>
    </row>
    <row r="115" spans="1:6" ht="78.75">
      <c r="A115" s="52" t="s">
        <v>287</v>
      </c>
      <c r="B115" s="51" t="s">
        <v>126</v>
      </c>
      <c r="C115" s="58" t="s">
        <v>288</v>
      </c>
      <c r="D115" s="59">
        <v>58600</v>
      </c>
      <c r="E115" s="67" t="s">
        <v>43</v>
      </c>
      <c r="F115" s="68">
        <f t="shared" si="5"/>
        <v>58600</v>
      </c>
    </row>
    <row r="116" spans="1:6" ht="22.5">
      <c r="A116" s="24" t="s">
        <v>152</v>
      </c>
      <c r="B116" s="51" t="s">
        <v>126</v>
      </c>
      <c r="C116" s="58" t="s">
        <v>289</v>
      </c>
      <c r="D116" s="59">
        <v>58600</v>
      </c>
      <c r="E116" s="67" t="s">
        <v>43</v>
      </c>
      <c r="F116" s="68">
        <f t="shared" si="5"/>
        <v>58600</v>
      </c>
    </row>
    <row r="117" spans="1:6" ht="22.5">
      <c r="A117" s="24" t="s">
        <v>154</v>
      </c>
      <c r="B117" s="51" t="s">
        <v>126</v>
      </c>
      <c r="C117" s="58" t="s">
        <v>290</v>
      </c>
      <c r="D117" s="59">
        <v>58600</v>
      </c>
      <c r="E117" s="67" t="s">
        <v>43</v>
      </c>
      <c r="F117" s="68">
        <f t="shared" si="5"/>
        <v>58600</v>
      </c>
    </row>
    <row r="118" spans="1:6" ht="22.5">
      <c r="A118" s="24" t="s">
        <v>156</v>
      </c>
      <c r="B118" s="51" t="s">
        <v>126</v>
      </c>
      <c r="C118" s="58" t="s">
        <v>291</v>
      </c>
      <c r="D118" s="59">
        <v>58600</v>
      </c>
      <c r="E118" s="67" t="s">
        <v>43</v>
      </c>
      <c r="F118" s="68">
        <f t="shared" si="5"/>
        <v>58600</v>
      </c>
    </row>
    <row r="119" spans="1:6" ht="37.5" customHeight="1">
      <c r="A119" s="24" t="s">
        <v>452</v>
      </c>
      <c r="B119" s="51" t="s">
        <v>126</v>
      </c>
      <c r="C119" s="58" t="s">
        <v>451</v>
      </c>
      <c r="D119" s="59">
        <v>6310757.7999999998</v>
      </c>
      <c r="E119" s="67">
        <f>E120</f>
        <v>6310757.7999999998</v>
      </c>
      <c r="F119" s="68" t="s">
        <v>43</v>
      </c>
    </row>
    <row r="120" spans="1:6" ht="27" customHeight="1">
      <c r="A120" s="24" t="s">
        <v>450</v>
      </c>
      <c r="B120" s="51" t="s">
        <v>126</v>
      </c>
      <c r="C120" s="58" t="s">
        <v>447</v>
      </c>
      <c r="D120" s="59">
        <f>D121</f>
        <v>6310757.7999999998</v>
      </c>
      <c r="E120" s="67">
        <f>E121</f>
        <v>6310757.7999999998</v>
      </c>
      <c r="F120" s="68" t="s">
        <v>43</v>
      </c>
    </row>
    <row r="121" spans="1:6" ht="18" customHeight="1">
      <c r="A121" s="24" t="s">
        <v>449</v>
      </c>
      <c r="B121" s="51" t="s">
        <v>126</v>
      </c>
      <c r="C121" s="58" t="s">
        <v>446</v>
      </c>
      <c r="D121" s="59">
        <f>D122</f>
        <v>6310757.7999999998</v>
      </c>
      <c r="E121" s="67">
        <f>E122</f>
        <v>6310757.7999999998</v>
      </c>
      <c r="F121" s="68" t="s">
        <v>43</v>
      </c>
    </row>
    <row r="122" spans="1:6" ht="33.75">
      <c r="A122" s="24" t="s">
        <v>448</v>
      </c>
      <c r="B122" s="51" t="s">
        <v>126</v>
      </c>
      <c r="C122" s="58" t="s">
        <v>445</v>
      </c>
      <c r="D122" s="59">
        <v>6310757.7999999998</v>
      </c>
      <c r="E122" s="67">
        <v>6310757.7999999998</v>
      </c>
      <c r="F122" s="68" t="s">
        <v>43</v>
      </c>
    </row>
    <row r="123" spans="1:6" ht="225">
      <c r="A123" s="52" t="s">
        <v>292</v>
      </c>
      <c r="B123" s="51" t="s">
        <v>126</v>
      </c>
      <c r="C123" s="58" t="s">
        <v>293</v>
      </c>
      <c r="D123" s="59">
        <v>19900</v>
      </c>
      <c r="E123" s="67" t="s">
        <v>43</v>
      </c>
      <c r="F123" s="68">
        <f t="shared" si="5"/>
        <v>19900</v>
      </c>
    </row>
    <row r="124" spans="1:6" ht="15">
      <c r="A124" s="24" t="s">
        <v>176</v>
      </c>
      <c r="B124" s="51" t="s">
        <v>126</v>
      </c>
      <c r="C124" s="58" t="s">
        <v>294</v>
      </c>
      <c r="D124" s="59">
        <v>19900</v>
      </c>
      <c r="E124" s="67" t="s">
        <v>43</v>
      </c>
      <c r="F124" s="68">
        <f t="shared" si="5"/>
        <v>19900</v>
      </c>
    </row>
    <row r="125" spans="1:6" ht="45">
      <c r="A125" s="24" t="s">
        <v>295</v>
      </c>
      <c r="B125" s="51" t="s">
        <v>126</v>
      </c>
      <c r="C125" s="58" t="s">
        <v>296</v>
      </c>
      <c r="D125" s="59">
        <v>19900</v>
      </c>
      <c r="E125" s="67" t="s">
        <v>43</v>
      </c>
      <c r="F125" s="68">
        <f t="shared" si="5"/>
        <v>19900</v>
      </c>
    </row>
    <row r="126" spans="1:6" ht="45">
      <c r="A126" s="24" t="s">
        <v>297</v>
      </c>
      <c r="B126" s="51" t="s">
        <v>126</v>
      </c>
      <c r="C126" s="58" t="s">
        <v>298</v>
      </c>
      <c r="D126" s="59">
        <v>19900</v>
      </c>
      <c r="E126" s="67" t="s">
        <v>43</v>
      </c>
      <c r="F126" s="68">
        <f t="shared" si="5"/>
        <v>19900</v>
      </c>
    </row>
    <row r="127" spans="1:6" ht="15">
      <c r="A127" s="24" t="s">
        <v>299</v>
      </c>
      <c r="B127" s="51" t="s">
        <v>126</v>
      </c>
      <c r="C127" s="58" t="s">
        <v>300</v>
      </c>
      <c r="D127" s="59">
        <v>839400</v>
      </c>
      <c r="E127" s="67">
        <f>E128</f>
        <v>95218.33</v>
      </c>
      <c r="F127" s="68">
        <f t="shared" si="5"/>
        <v>744181.67</v>
      </c>
    </row>
    <row r="128" spans="1:6" ht="33.75">
      <c r="A128" s="24" t="s">
        <v>283</v>
      </c>
      <c r="B128" s="51" t="s">
        <v>126</v>
      </c>
      <c r="C128" s="58" t="s">
        <v>301</v>
      </c>
      <c r="D128" s="59">
        <v>839400</v>
      </c>
      <c r="E128" s="67">
        <f>E129</f>
        <v>95218.33</v>
      </c>
      <c r="F128" s="68">
        <f t="shared" si="5"/>
        <v>744181.67</v>
      </c>
    </row>
    <row r="129" spans="1:6" ht="56.25">
      <c r="A129" s="24" t="s">
        <v>302</v>
      </c>
      <c r="B129" s="51" t="s">
        <v>126</v>
      </c>
      <c r="C129" s="58" t="s">
        <v>303</v>
      </c>
      <c r="D129" s="59">
        <v>839400</v>
      </c>
      <c r="E129" s="67">
        <f>E138</f>
        <v>95218.33</v>
      </c>
      <c r="F129" s="68">
        <f t="shared" si="5"/>
        <v>744181.67</v>
      </c>
    </row>
    <row r="130" spans="1:6" ht="90">
      <c r="A130" s="52" t="s">
        <v>304</v>
      </c>
      <c r="B130" s="51" t="s">
        <v>126</v>
      </c>
      <c r="C130" s="58" t="s">
        <v>305</v>
      </c>
      <c r="D130" s="59">
        <v>30000</v>
      </c>
      <c r="E130" s="67" t="s">
        <v>43</v>
      </c>
      <c r="F130" s="68">
        <f t="shared" si="5"/>
        <v>30000</v>
      </c>
    </row>
    <row r="131" spans="1:6" ht="22.5">
      <c r="A131" s="24" t="s">
        <v>152</v>
      </c>
      <c r="B131" s="51" t="s">
        <v>126</v>
      </c>
      <c r="C131" s="58" t="s">
        <v>306</v>
      </c>
      <c r="D131" s="59">
        <v>30000</v>
      </c>
      <c r="E131" s="67" t="s">
        <v>43</v>
      </c>
      <c r="F131" s="68">
        <f t="shared" si="5"/>
        <v>30000</v>
      </c>
    </row>
    <row r="132" spans="1:6" ht="22.5">
      <c r="A132" s="24" t="s">
        <v>154</v>
      </c>
      <c r="B132" s="51" t="s">
        <v>126</v>
      </c>
      <c r="C132" s="58" t="s">
        <v>307</v>
      </c>
      <c r="D132" s="59">
        <v>30000</v>
      </c>
      <c r="E132" s="67" t="s">
        <v>43</v>
      </c>
      <c r="F132" s="68">
        <f t="shared" si="5"/>
        <v>30000</v>
      </c>
    </row>
    <row r="133" spans="1:6" ht="22.5">
      <c r="A133" s="24" t="s">
        <v>156</v>
      </c>
      <c r="B133" s="51" t="s">
        <v>126</v>
      </c>
      <c r="C133" s="58" t="s">
        <v>308</v>
      </c>
      <c r="D133" s="59">
        <v>30000</v>
      </c>
      <c r="E133" s="67" t="s">
        <v>43</v>
      </c>
      <c r="F133" s="68">
        <f t="shared" si="5"/>
        <v>30000</v>
      </c>
    </row>
    <row r="134" spans="1:6" ht="78.75">
      <c r="A134" s="52" t="s">
        <v>309</v>
      </c>
      <c r="B134" s="51" t="s">
        <v>126</v>
      </c>
      <c r="C134" s="58" t="s">
        <v>310</v>
      </c>
      <c r="D134" s="59">
        <v>20000</v>
      </c>
      <c r="E134" s="67" t="s">
        <v>43</v>
      </c>
      <c r="F134" s="68">
        <f t="shared" si="5"/>
        <v>20000</v>
      </c>
    </row>
    <row r="135" spans="1:6" ht="22.5">
      <c r="A135" s="24" t="s">
        <v>152</v>
      </c>
      <c r="B135" s="51" t="s">
        <v>126</v>
      </c>
      <c r="C135" s="58" t="s">
        <v>311</v>
      </c>
      <c r="D135" s="59">
        <v>20000</v>
      </c>
      <c r="E135" s="67" t="s">
        <v>43</v>
      </c>
      <c r="F135" s="68">
        <f t="shared" si="5"/>
        <v>20000</v>
      </c>
    </row>
    <row r="136" spans="1:6" ht="22.5">
      <c r="A136" s="24" t="s">
        <v>154</v>
      </c>
      <c r="B136" s="51" t="s">
        <v>126</v>
      </c>
      <c r="C136" s="58" t="s">
        <v>312</v>
      </c>
      <c r="D136" s="59">
        <v>20000</v>
      </c>
      <c r="E136" s="67" t="s">
        <v>43</v>
      </c>
      <c r="F136" s="68">
        <f t="shared" si="5"/>
        <v>20000</v>
      </c>
    </row>
    <row r="137" spans="1:6" ht="22.5">
      <c r="A137" s="24" t="s">
        <v>156</v>
      </c>
      <c r="B137" s="51" t="s">
        <v>126</v>
      </c>
      <c r="C137" s="58" t="s">
        <v>313</v>
      </c>
      <c r="D137" s="59">
        <v>20000</v>
      </c>
      <c r="E137" s="67" t="s">
        <v>43</v>
      </c>
      <c r="F137" s="68">
        <f t="shared" si="5"/>
        <v>20000</v>
      </c>
    </row>
    <row r="138" spans="1:6" ht="78.75">
      <c r="A138" s="52" t="s">
        <v>314</v>
      </c>
      <c r="B138" s="51" t="s">
        <v>126</v>
      </c>
      <c r="C138" s="58" t="s">
        <v>315</v>
      </c>
      <c r="D138" s="59">
        <v>789400</v>
      </c>
      <c r="E138" s="67">
        <f>E139</f>
        <v>95218.33</v>
      </c>
      <c r="F138" s="68">
        <f t="shared" si="5"/>
        <v>694181.67</v>
      </c>
    </row>
    <row r="139" spans="1:6" ht="22.5">
      <c r="A139" s="24" t="s">
        <v>152</v>
      </c>
      <c r="B139" s="51" t="s">
        <v>126</v>
      </c>
      <c r="C139" s="58" t="s">
        <v>316</v>
      </c>
      <c r="D139" s="59">
        <v>789400</v>
      </c>
      <c r="E139" s="67">
        <f>E140</f>
        <v>95218.33</v>
      </c>
      <c r="F139" s="68">
        <f t="shared" si="5"/>
        <v>694181.67</v>
      </c>
    </row>
    <row r="140" spans="1:6" ht="22.5">
      <c r="A140" s="24" t="s">
        <v>154</v>
      </c>
      <c r="B140" s="51" t="s">
        <v>126</v>
      </c>
      <c r="C140" s="58" t="s">
        <v>317</v>
      </c>
      <c r="D140" s="59">
        <v>789400</v>
      </c>
      <c r="E140" s="67">
        <f>E141</f>
        <v>95218.33</v>
      </c>
      <c r="F140" s="68">
        <f t="shared" si="5"/>
        <v>694181.67</v>
      </c>
    </row>
    <row r="141" spans="1:6" ht="15">
      <c r="A141" s="24" t="s">
        <v>158</v>
      </c>
      <c r="B141" s="51" t="s">
        <v>126</v>
      </c>
      <c r="C141" s="58" t="s">
        <v>318</v>
      </c>
      <c r="D141" s="59">
        <v>789400</v>
      </c>
      <c r="E141" s="67">
        <v>95218.33</v>
      </c>
      <c r="F141" s="68">
        <f t="shared" si="5"/>
        <v>694181.67</v>
      </c>
    </row>
    <row r="142" spans="1:6" ht="15">
      <c r="A142" s="24" t="s">
        <v>319</v>
      </c>
      <c r="B142" s="51" t="s">
        <v>126</v>
      </c>
      <c r="C142" s="58" t="s">
        <v>320</v>
      </c>
      <c r="D142" s="59">
        <v>17000</v>
      </c>
      <c r="E142" s="67">
        <f t="shared" ref="E142:E148" si="6">E143</f>
        <v>2500</v>
      </c>
      <c r="F142" s="68">
        <f t="shared" si="5"/>
        <v>14500</v>
      </c>
    </row>
    <row r="143" spans="1:6" ht="22.5">
      <c r="A143" s="24" t="s">
        <v>321</v>
      </c>
      <c r="B143" s="51" t="s">
        <v>126</v>
      </c>
      <c r="C143" s="58" t="s">
        <v>322</v>
      </c>
      <c r="D143" s="59">
        <v>17000</v>
      </c>
      <c r="E143" s="67">
        <f t="shared" si="6"/>
        <v>2500</v>
      </c>
      <c r="F143" s="68">
        <f t="shared" si="5"/>
        <v>14500</v>
      </c>
    </row>
    <row r="144" spans="1:6" ht="22.5">
      <c r="A144" s="24" t="s">
        <v>193</v>
      </c>
      <c r="B144" s="51" t="s">
        <v>126</v>
      </c>
      <c r="C144" s="58" t="s">
        <v>323</v>
      </c>
      <c r="D144" s="59">
        <v>17000</v>
      </c>
      <c r="E144" s="67">
        <f t="shared" si="6"/>
        <v>2500</v>
      </c>
      <c r="F144" s="68">
        <f t="shared" si="5"/>
        <v>14500</v>
      </c>
    </row>
    <row r="145" spans="1:6" ht="67.5">
      <c r="A145" s="52" t="s">
        <v>195</v>
      </c>
      <c r="B145" s="51" t="s">
        <v>126</v>
      </c>
      <c r="C145" s="58" t="s">
        <v>324</v>
      </c>
      <c r="D145" s="59">
        <v>17000</v>
      </c>
      <c r="E145" s="67">
        <f t="shared" si="6"/>
        <v>2500</v>
      </c>
      <c r="F145" s="68">
        <f t="shared" si="5"/>
        <v>14500</v>
      </c>
    </row>
    <row r="146" spans="1:6" ht="101.25">
      <c r="A146" s="52" t="s">
        <v>325</v>
      </c>
      <c r="B146" s="51" t="s">
        <v>126</v>
      </c>
      <c r="C146" s="58" t="s">
        <v>326</v>
      </c>
      <c r="D146" s="59">
        <v>17000</v>
      </c>
      <c r="E146" s="67">
        <f t="shared" si="6"/>
        <v>2500</v>
      </c>
      <c r="F146" s="68">
        <f t="shared" si="5"/>
        <v>14500</v>
      </c>
    </row>
    <row r="147" spans="1:6" ht="22.5">
      <c r="A147" s="24" t="s">
        <v>152</v>
      </c>
      <c r="B147" s="51" t="s">
        <v>126</v>
      </c>
      <c r="C147" s="58" t="s">
        <v>327</v>
      </c>
      <c r="D147" s="59">
        <v>17000</v>
      </c>
      <c r="E147" s="67">
        <f t="shared" si="6"/>
        <v>2500</v>
      </c>
      <c r="F147" s="68">
        <f t="shared" ref="F147:F173" si="7">IF(OR(D147="-",IF(E147="-",0,E147)&gt;=IF(D147="-",0,D147)),"-",IF(D147="-",0,D147)-IF(E147="-",0,E147))</f>
        <v>14500</v>
      </c>
    </row>
    <row r="148" spans="1:6" ht="22.5">
      <c r="A148" s="24" t="s">
        <v>154</v>
      </c>
      <c r="B148" s="51" t="s">
        <v>126</v>
      </c>
      <c r="C148" s="58" t="s">
        <v>328</v>
      </c>
      <c r="D148" s="59">
        <v>17000</v>
      </c>
      <c r="E148" s="67">
        <f t="shared" si="6"/>
        <v>2500</v>
      </c>
      <c r="F148" s="68">
        <f t="shared" si="7"/>
        <v>14500</v>
      </c>
    </row>
    <row r="149" spans="1:6" ht="22.5">
      <c r="A149" s="24" t="s">
        <v>156</v>
      </c>
      <c r="B149" s="51" t="s">
        <v>126</v>
      </c>
      <c r="C149" s="58" t="s">
        <v>329</v>
      </c>
      <c r="D149" s="59">
        <v>17000</v>
      </c>
      <c r="E149" s="67">
        <v>2500</v>
      </c>
      <c r="F149" s="68">
        <f t="shared" si="7"/>
        <v>14500</v>
      </c>
    </row>
    <row r="150" spans="1:6" ht="15">
      <c r="A150" s="24" t="s">
        <v>330</v>
      </c>
      <c r="B150" s="51" t="s">
        <v>126</v>
      </c>
      <c r="C150" s="58" t="s">
        <v>331</v>
      </c>
      <c r="D150" s="59">
        <v>1874000</v>
      </c>
      <c r="E150" s="67">
        <f t="shared" ref="E150:E156" si="8">E151</f>
        <v>198044.51</v>
      </c>
      <c r="F150" s="68">
        <f t="shared" si="7"/>
        <v>1675955.49</v>
      </c>
    </row>
    <row r="151" spans="1:6" ht="15">
      <c r="A151" s="24" t="s">
        <v>332</v>
      </c>
      <c r="B151" s="51" t="s">
        <v>126</v>
      </c>
      <c r="C151" s="58" t="s">
        <v>333</v>
      </c>
      <c r="D151" s="59">
        <v>1874000</v>
      </c>
      <c r="E151" s="67">
        <f t="shared" si="8"/>
        <v>198044.51</v>
      </c>
      <c r="F151" s="68">
        <f t="shared" si="7"/>
        <v>1675955.49</v>
      </c>
    </row>
    <row r="152" spans="1:6" ht="22.5">
      <c r="A152" s="24" t="s">
        <v>334</v>
      </c>
      <c r="B152" s="51" t="s">
        <v>126</v>
      </c>
      <c r="C152" s="58" t="s">
        <v>335</v>
      </c>
      <c r="D152" s="59">
        <v>1874000</v>
      </c>
      <c r="E152" s="67">
        <f t="shared" si="8"/>
        <v>198044.51</v>
      </c>
      <c r="F152" s="68">
        <f t="shared" si="7"/>
        <v>1675955.49</v>
      </c>
    </row>
    <row r="153" spans="1:6" ht="33.75">
      <c r="A153" s="24" t="s">
        <v>336</v>
      </c>
      <c r="B153" s="51" t="s">
        <v>126</v>
      </c>
      <c r="C153" s="58" t="s">
        <v>337</v>
      </c>
      <c r="D153" s="59">
        <v>1874000</v>
      </c>
      <c r="E153" s="67">
        <f t="shared" si="8"/>
        <v>198044.51</v>
      </c>
      <c r="F153" s="68">
        <f t="shared" si="7"/>
        <v>1675955.49</v>
      </c>
    </row>
    <row r="154" spans="1:6" ht="56.25">
      <c r="A154" s="24" t="s">
        <v>338</v>
      </c>
      <c r="B154" s="51" t="s">
        <v>126</v>
      </c>
      <c r="C154" s="58" t="s">
        <v>339</v>
      </c>
      <c r="D154" s="59">
        <v>1874000</v>
      </c>
      <c r="E154" s="67">
        <f t="shared" si="8"/>
        <v>198044.51</v>
      </c>
      <c r="F154" s="68">
        <f t="shared" si="7"/>
        <v>1675955.49</v>
      </c>
    </row>
    <row r="155" spans="1:6" ht="22.5">
      <c r="A155" s="24" t="s">
        <v>340</v>
      </c>
      <c r="B155" s="51" t="s">
        <v>126</v>
      </c>
      <c r="C155" s="58" t="s">
        <v>341</v>
      </c>
      <c r="D155" s="59">
        <v>1874000</v>
      </c>
      <c r="E155" s="67">
        <f t="shared" si="8"/>
        <v>198044.51</v>
      </c>
      <c r="F155" s="68">
        <f t="shared" si="7"/>
        <v>1675955.49</v>
      </c>
    </row>
    <row r="156" spans="1:6" ht="15">
      <c r="A156" s="24" t="s">
        <v>342</v>
      </c>
      <c r="B156" s="51" t="s">
        <v>126</v>
      </c>
      <c r="C156" s="58" t="s">
        <v>343</v>
      </c>
      <c r="D156" s="59">
        <v>1874000</v>
      </c>
      <c r="E156" s="67">
        <f t="shared" si="8"/>
        <v>198044.51</v>
      </c>
      <c r="F156" s="68">
        <f t="shared" si="7"/>
        <v>1675955.49</v>
      </c>
    </row>
    <row r="157" spans="1:6" ht="45">
      <c r="A157" s="24" t="s">
        <v>344</v>
      </c>
      <c r="B157" s="51" t="s">
        <v>126</v>
      </c>
      <c r="C157" s="58" t="s">
        <v>345</v>
      </c>
      <c r="D157" s="59">
        <v>1874000</v>
      </c>
      <c r="E157" s="67">
        <v>198044.51</v>
      </c>
      <c r="F157" s="68">
        <f t="shared" si="7"/>
        <v>1675955.49</v>
      </c>
    </row>
    <row r="158" spans="1:6" ht="15">
      <c r="A158" s="24" t="s">
        <v>346</v>
      </c>
      <c r="B158" s="51" t="s">
        <v>126</v>
      </c>
      <c r="C158" s="58" t="s">
        <v>347</v>
      </c>
      <c r="D158" s="59">
        <v>360600</v>
      </c>
      <c r="E158" s="67">
        <f t="shared" ref="E158:E164" si="9">E159</f>
        <v>32508.080000000002</v>
      </c>
      <c r="F158" s="68">
        <f t="shared" si="7"/>
        <v>328091.92</v>
      </c>
    </row>
    <row r="159" spans="1:6" ht="15">
      <c r="A159" s="24" t="s">
        <v>348</v>
      </c>
      <c r="B159" s="51" t="s">
        <v>126</v>
      </c>
      <c r="C159" s="58" t="s">
        <v>349</v>
      </c>
      <c r="D159" s="59">
        <v>360600</v>
      </c>
      <c r="E159" s="67">
        <f t="shared" si="9"/>
        <v>32508.080000000002</v>
      </c>
      <c r="F159" s="68">
        <f t="shared" si="7"/>
        <v>328091.92</v>
      </c>
    </row>
    <row r="160" spans="1:6" ht="22.5">
      <c r="A160" s="24" t="s">
        <v>193</v>
      </c>
      <c r="B160" s="51" t="s">
        <v>126</v>
      </c>
      <c r="C160" s="58" t="s">
        <v>350</v>
      </c>
      <c r="D160" s="59">
        <v>360600</v>
      </c>
      <c r="E160" s="67">
        <f t="shared" si="9"/>
        <v>32508.080000000002</v>
      </c>
      <c r="F160" s="68">
        <f t="shared" si="7"/>
        <v>328091.92</v>
      </c>
    </row>
    <row r="161" spans="1:6" ht="78.75">
      <c r="A161" s="52" t="s">
        <v>351</v>
      </c>
      <c r="B161" s="51" t="s">
        <v>126</v>
      </c>
      <c r="C161" s="58" t="s">
        <v>352</v>
      </c>
      <c r="D161" s="59">
        <v>360600</v>
      </c>
      <c r="E161" s="67">
        <f t="shared" si="9"/>
        <v>32508.080000000002</v>
      </c>
      <c r="F161" s="68">
        <f t="shared" si="7"/>
        <v>328091.92</v>
      </c>
    </row>
    <row r="162" spans="1:6" ht="123.75">
      <c r="A162" s="52" t="s">
        <v>353</v>
      </c>
      <c r="B162" s="51" t="s">
        <v>126</v>
      </c>
      <c r="C162" s="58" t="s">
        <v>354</v>
      </c>
      <c r="D162" s="59">
        <v>360600</v>
      </c>
      <c r="E162" s="67">
        <f t="shared" si="9"/>
        <v>32508.080000000002</v>
      </c>
      <c r="F162" s="68">
        <f t="shared" si="7"/>
        <v>328091.92</v>
      </c>
    </row>
    <row r="163" spans="1:6" ht="15">
      <c r="A163" s="24" t="s">
        <v>355</v>
      </c>
      <c r="B163" s="51" t="s">
        <v>126</v>
      </c>
      <c r="C163" s="58" t="s">
        <v>356</v>
      </c>
      <c r="D163" s="59">
        <v>360600</v>
      </c>
      <c r="E163" s="67">
        <f t="shared" si="9"/>
        <v>32508.080000000002</v>
      </c>
      <c r="F163" s="68">
        <f t="shared" si="7"/>
        <v>328091.92</v>
      </c>
    </row>
    <row r="164" spans="1:6" ht="15">
      <c r="A164" s="24" t="s">
        <v>357</v>
      </c>
      <c r="B164" s="51" t="s">
        <v>126</v>
      </c>
      <c r="C164" s="58" t="s">
        <v>358</v>
      </c>
      <c r="D164" s="59">
        <v>360600</v>
      </c>
      <c r="E164" s="67">
        <f t="shared" si="9"/>
        <v>32508.080000000002</v>
      </c>
      <c r="F164" s="68">
        <f t="shared" si="7"/>
        <v>328091.92</v>
      </c>
    </row>
    <row r="165" spans="1:6" ht="15">
      <c r="A165" s="24" t="s">
        <v>359</v>
      </c>
      <c r="B165" s="51" t="s">
        <v>126</v>
      </c>
      <c r="C165" s="58" t="s">
        <v>360</v>
      </c>
      <c r="D165" s="59">
        <v>360600</v>
      </c>
      <c r="E165" s="67">
        <v>32508.080000000002</v>
      </c>
      <c r="F165" s="68">
        <f t="shared" si="7"/>
        <v>328091.92</v>
      </c>
    </row>
    <row r="166" spans="1:6" ht="15">
      <c r="A166" s="24" t="s">
        <v>361</v>
      </c>
      <c r="B166" s="51" t="s">
        <v>126</v>
      </c>
      <c r="C166" s="58" t="s">
        <v>362</v>
      </c>
      <c r="D166" s="59">
        <v>1000</v>
      </c>
      <c r="E166" s="67" t="s">
        <v>43</v>
      </c>
      <c r="F166" s="68">
        <f t="shared" si="7"/>
        <v>1000</v>
      </c>
    </row>
    <row r="167" spans="1:6" ht="15">
      <c r="A167" s="24" t="s">
        <v>363</v>
      </c>
      <c r="B167" s="51" t="s">
        <v>126</v>
      </c>
      <c r="C167" s="58" t="s">
        <v>364</v>
      </c>
      <c r="D167" s="59">
        <v>1000</v>
      </c>
      <c r="E167" s="67" t="s">
        <v>43</v>
      </c>
      <c r="F167" s="68">
        <f t="shared" si="7"/>
        <v>1000</v>
      </c>
    </row>
    <row r="168" spans="1:6" ht="33.75">
      <c r="A168" s="24" t="s">
        <v>365</v>
      </c>
      <c r="B168" s="51" t="s">
        <v>126</v>
      </c>
      <c r="C168" s="58" t="s">
        <v>366</v>
      </c>
      <c r="D168" s="59">
        <v>1000</v>
      </c>
      <c r="E168" s="67" t="s">
        <v>43</v>
      </c>
      <c r="F168" s="68">
        <f t="shared" si="7"/>
        <v>1000</v>
      </c>
    </row>
    <row r="169" spans="1:6" ht="45">
      <c r="A169" s="24" t="s">
        <v>367</v>
      </c>
      <c r="B169" s="51" t="s">
        <v>126</v>
      </c>
      <c r="C169" s="58" t="s">
        <v>368</v>
      </c>
      <c r="D169" s="59">
        <v>1000</v>
      </c>
      <c r="E169" s="67" t="s">
        <v>43</v>
      </c>
      <c r="F169" s="68">
        <f t="shared" si="7"/>
        <v>1000</v>
      </c>
    </row>
    <row r="170" spans="1:6" ht="56.25">
      <c r="A170" s="24" t="s">
        <v>369</v>
      </c>
      <c r="B170" s="51" t="s">
        <v>126</v>
      </c>
      <c r="C170" s="58" t="s">
        <v>370</v>
      </c>
      <c r="D170" s="59">
        <v>1000</v>
      </c>
      <c r="E170" s="67" t="s">
        <v>43</v>
      </c>
      <c r="F170" s="68">
        <f t="shared" si="7"/>
        <v>1000</v>
      </c>
    </row>
    <row r="171" spans="1:6" ht="22.5">
      <c r="A171" s="24" t="s">
        <v>152</v>
      </c>
      <c r="B171" s="51" t="s">
        <v>126</v>
      </c>
      <c r="C171" s="58" t="s">
        <v>371</v>
      </c>
      <c r="D171" s="59">
        <v>1000</v>
      </c>
      <c r="E171" s="67" t="s">
        <v>43</v>
      </c>
      <c r="F171" s="68">
        <f t="shared" si="7"/>
        <v>1000</v>
      </c>
    </row>
    <row r="172" spans="1:6" ht="22.5">
      <c r="A172" s="24" t="s">
        <v>154</v>
      </c>
      <c r="B172" s="51" t="s">
        <v>126</v>
      </c>
      <c r="C172" s="58" t="s">
        <v>372</v>
      </c>
      <c r="D172" s="59">
        <v>1000</v>
      </c>
      <c r="E172" s="67" t="s">
        <v>43</v>
      </c>
      <c r="F172" s="68">
        <f t="shared" si="7"/>
        <v>1000</v>
      </c>
    </row>
    <row r="173" spans="1:6" ht="22.5">
      <c r="A173" s="24" t="s">
        <v>156</v>
      </c>
      <c r="B173" s="51" t="s">
        <v>126</v>
      </c>
      <c r="C173" s="58" t="s">
        <v>373</v>
      </c>
      <c r="D173" s="59">
        <v>1000</v>
      </c>
      <c r="E173" s="67" t="s">
        <v>43</v>
      </c>
      <c r="F173" s="68">
        <f t="shared" si="7"/>
        <v>1000</v>
      </c>
    </row>
    <row r="174" spans="1:6" ht="9" customHeight="1">
      <c r="A174" s="53"/>
      <c r="B174" s="54"/>
      <c r="C174" s="69"/>
      <c r="D174" s="70"/>
      <c r="E174" s="71"/>
      <c r="F174" s="71"/>
    </row>
    <row r="175" spans="1:6" ht="13.5" customHeight="1">
      <c r="A175" s="55" t="s">
        <v>374</v>
      </c>
      <c r="B175" s="56" t="s">
        <v>375</v>
      </c>
      <c r="C175" s="72" t="s">
        <v>127</v>
      </c>
      <c r="D175" s="73" t="s">
        <v>43</v>
      </c>
      <c r="E175" s="73">
        <v>-6250167.8499999996</v>
      </c>
      <c r="F175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D24" sqref="D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377</v>
      </c>
      <c r="B1" s="131"/>
      <c r="C1" s="131"/>
      <c r="D1" s="131"/>
      <c r="E1" s="131"/>
      <c r="F1" s="131"/>
    </row>
    <row r="2" spans="1:6" ht="13.15" customHeight="1">
      <c r="A2" s="106" t="s">
        <v>378</v>
      </c>
      <c r="B2" s="106"/>
      <c r="C2" s="106"/>
      <c r="D2" s="106"/>
      <c r="E2" s="106"/>
      <c r="F2" s="106"/>
    </row>
    <row r="3" spans="1:6" ht="9" customHeight="1">
      <c r="A3" s="5"/>
      <c r="B3" s="57"/>
      <c r="C3" s="34"/>
      <c r="D3" s="9"/>
      <c r="E3" s="9"/>
      <c r="F3" s="34"/>
    </row>
    <row r="4" spans="1:6" ht="13.9" customHeight="1">
      <c r="A4" s="117" t="s">
        <v>20</v>
      </c>
      <c r="B4" s="111" t="s">
        <v>21</v>
      </c>
      <c r="C4" s="123" t="s">
        <v>379</v>
      </c>
      <c r="D4" s="114" t="s">
        <v>23</v>
      </c>
      <c r="E4" s="114" t="s">
        <v>24</v>
      </c>
      <c r="F4" s="120" t="s">
        <v>25</v>
      </c>
    </row>
    <row r="5" spans="1:6" ht="4.9000000000000004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9000000000000004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2"/>
      <c r="D10" s="116"/>
      <c r="E10" s="116"/>
      <c r="F10" s="12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8" t="s">
        <v>415</v>
      </c>
      <c r="B12" s="79" t="s">
        <v>380</v>
      </c>
      <c r="C12" s="80" t="s">
        <v>127</v>
      </c>
      <c r="D12" s="105" t="str">
        <f>D18</f>
        <v>-</v>
      </c>
      <c r="E12" s="81">
        <f>E18</f>
        <v>6250167.8499999996</v>
      </c>
      <c r="F12" s="82">
        <f>E12</f>
        <v>6250167.8499999996</v>
      </c>
    </row>
    <row r="13" spans="1:6" ht="12.75" customHeight="1">
      <c r="A13" s="83" t="s">
        <v>32</v>
      </c>
      <c r="B13" s="84"/>
      <c r="C13" s="85"/>
      <c r="D13" s="86"/>
      <c r="E13" s="86"/>
      <c r="F13" s="87"/>
    </row>
    <row r="14" spans="1:6" ht="24" customHeight="1">
      <c r="A14" s="88" t="s">
        <v>381</v>
      </c>
      <c r="B14" s="89" t="s">
        <v>382</v>
      </c>
      <c r="C14" s="90" t="s">
        <v>127</v>
      </c>
      <c r="D14" s="91" t="s">
        <v>43</v>
      </c>
      <c r="E14" s="91" t="s">
        <v>43</v>
      </c>
      <c r="F14" s="92" t="s">
        <v>43</v>
      </c>
    </row>
    <row r="15" spans="1:6" ht="12.75" customHeight="1">
      <c r="A15" s="83" t="s">
        <v>383</v>
      </c>
      <c r="B15" s="84"/>
      <c r="C15" s="85"/>
      <c r="D15" s="86"/>
      <c r="E15" s="86"/>
      <c r="F15" s="87"/>
    </row>
    <row r="16" spans="1:6" ht="24" customHeight="1">
      <c r="A16" s="88" t="s">
        <v>384</v>
      </c>
      <c r="B16" s="89" t="s">
        <v>385</v>
      </c>
      <c r="C16" s="90" t="s">
        <v>127</v>
      </c>
      <c r="D16" s="91" t="s">
        <v>43</v>
      </c>
      <c r="E16" s="91" t="s">
        <v>43</v>
      </c>
      <c r="F16" s="92" t="s">
        <v>43</v>
      </c>
    </row>
    <row r="17" spans="1:6" ht="21.75" customHeight="1">
      <c r="A17" s="83" t="s">
        <v>383</v>
      </c>
      <c r="B17" s="84"/>
      <c r="C17" s="85"/>
      <c r="D17" s="86"/>
      <c r="E17" s="86"/>
      <c r="F17" s="87"/>
    </row>
    <row r="18" spans="1:6" ht="29.25" customHeight="1">
      <c r="A18" s="78" t="s">
        <v>386</v>
      </c>
      <c r="B18" s="79" t="s">
        <v>387</v>
      </c>
      <c r="C18" s="80" t="s">
        <v>416</v>
      </c>
      <c r="D18" s="105" t="s">
        <v>43</v>
      </c>
      <c r="E18" s="81">
        <f>E19</f>
        <v>6250167.8499999996</v>
      </c>
      <c r="F18" s="82">
        <f>E18</f>
        <v>6250167.8499999996</v>
      </c>
    </row>
    <row r="19" spans="1:6" ht="32.25" hidden="1" customHeight="1">
      <c r="A19" s="78" t="s">
        <v>388</v>
      </c>
      <c r="B19" s="79" t="s">
        <v>387</v>
      </c>
      <c r="C19" s="80" t="s">
        <v>417</v>
      </c>
      <c r="D19" s="81">
        <v>0</v>
      </c>
      <c r="E19" s="81">
        <f>E20+E24</f>
        <v>6250167.8499999996</v>
      </c>
      <c r="F19" s="82">
        <f>D19-E19</f>
        <v>-6250167.8499999996</v>
      </c>
    </row>
    <row r="20" spans="1:6" ht="31.5" customHeight="1">
      <c r="A20" s="78" t="s">
        <v>418</v>
      </c>
      <c r="B20" s="79" t="s">
        <v>389</v>
      </c>
      <c r="C20" s="80" t="s">
        <v>390</v>
      </c>
      <c r="D20" s="81">
        <f t="shared" ref="D20:E22" si="0">D21</f>
        <v>-16242000</v>
      </c>
      <c r="E20" s="81">
        <f t="shared" si="0"/>
        <v>-7620721.0899999999</v>
      </c>
      <c r="F20" s="82" t="s">
        <v>376</v>
      </c>
    </row>
    <row r="21" spans="1:6" ht="30" customHeight="1">
      <c r="A21" s="93" t="s">
        <v>419</v>
      </c>
      <c r="B21" s="94" t="s">
        <v>389</v>
      </c>
      <c r="C21" s="95" t="s">
        <v>420</v>
      </c>
      <c r="D21" s="96">
        <f t="shared" si="0"/>
        <v>-16242000</v>
      </c>
      <c r="E21" s="96">
        <f t="shared" si="0"/>
        <v>-7620721.0899999999</v>
      </c>
      <c r="F21" s="97" t="s">
        <v>376</v>
      </c>
    </row>
    <row r="22" spans="1:6" ht="29.25" customHeight="1">
      <c r="A22" s="93" t="s">
        <v>421</v>
      </c>
      <c r="B22" s="94" t="s">
        <v>389</v>
      </c>
      <c r="C22" s="95" t="s">
        <v>422</v>
      </c>
      <c r="D22" s="96">
        <f>D23</f>
        <v>-16242000</v>
      </c>
      <c r="E22" s="96">
        <f t="shared" si="0"/>
        <v>-7620721.0899999999</v>
      </c>
      <c r="F22" s="97" t="s">
        <v>376</v>
      </c>
    </row>
    <row r="23" spans="1:6" ht="33" customHeight="1">
      <c r="A23" s="93" t="s">
        <v>391</v>
      </c>
      <c r="B23" s="94" t="s">
        <v>389</v>
      </c>
      <c r="C23" s="95" t="s">
        <v>392</v>
      </c>
      <c r="D23" s="96">
        <v>-16242000</v>
      </c>
      <c r="E23" s="96">
        <v>-7620721.0899999999</v>
      </c>
      <c r="F23" s="97" t="s">
        <v>376</v>
      </c>
    </row>
    <row r="24" spans="1:6" ht="32.25" customHeight="1">
      <c r="A24" s="78" t="s">
        <v>423</v>
      </c>
      <c r="B24" s="79" t="s">
        <v>393</v>
      </c>
      <c r="C24" s="80" t="s">
        <v>394</v>
      </c>
      <c r="D24" s="81">
        <f t="shared" ref="D24:E26" si="1">D25</f>
        <v>16241957.800000001</v>
      </c>
      <c r="E24" s="81">
        <f t="shared" si="1"/>
        <v>13870888.939999999</v>
      </c>
      <c r="F24" s="82" t="s">
        <v>376</v>
      </c>
    </row>
    <row r="25" spans="1:6" ht="32.25" customHeight="1">
      <c r="A25" s="93" t="s">
        <v>424</v>
      </c>
      <c r="B25" s="94" t="s">
        <v>393</v>
      </c>
      <c r="C25" s="95" t="s">
        <v>425</v>
      </c>
      <c r="D25" s="96">
        <f t="shared" si="1"/>
        <v>16241957.800000001</v>
      </c>
      <c r="E25" s="96">
        <f t="shared" si="1"/>
        <v>13870888.939999999</v>
      </c>
      <c r="F25" s="97" t="s">
        <v>376</v>
      </c>
    </row>
    <row r="26" spans="1:6" ht="33" customHeight="1">
      <c r="A26" s="93" t="s">
        <v>426</v>
      </c>
      <c r="B26" s="94" t="s">
        <v>393</v>
      </c>
      <c r="C26" s="95" t="s">
        <v>427</v>
      </c>
      <c r="D26" s="96">
        <f t="shared" si="1"/>
        <v>16241957.800000001</v>
      </c>
      <c r="E26" s="96">
        <f t="shared" si="1"/>
        <v>13870888.939999999</v>
      </c>
      <c r="F26" s="97" t="s">
        <v>376</v>
      </c>
    </row>
    <row r="27" spans="1:6" ht="33.75" customHeight="1">
      <c r="A27" s="93" t="s">
        <v>395</v>
      </c>
      <c r="B27" s="94" t="s">
        <v>393</v>
      </c>
      <c r="C27" s="95" t="s">
        <v>396</v>
      </c>
      <c r="D27" s="96">
        <v>16241957.800000001</v>
      </c>
      <c r="E27" s="96">
        <v>13870888.939999999</v>
      </c>
      <c r="F27" s="97" t="s">
        <v>376</v>
      </c>
    </row>
    <row r="28" spans="1:6" ht="12.75" customHeight="1">
      <c r="A28" s="98"/>
      <c r="B28" s="99"/>
      <c r="C28" s="99"/>
      <c r="D28" s="100"/>
      <c r="E28" s="100"/>
      <c r="F28" s="99"/>
    </row>
    <row r="29" spans="1:6" ht="12.75" customHeight="1">
      <c r="A29" s="101" t="s">
        <v>428</v>
      </c>
      <c r="B29" s="102"/>
      <c r="C29" s="103"/>
      <c r="D29" s="130" t="s">
        <v>429</v>
      </c>
      <c r="E29" s="130"/>
      <c r="F29" s="99"/>
    </row>
    <row r="30" spans="1:6" ht="12.75" customHeight="1">
      <c r="A30" s="101"/>
      <c r="B30" s="102"/>
      <c r="C30" s="102"/>
      <c r="D30" s="102"/>
      <c r="E30" s="102"/>
      <c r="F30" s="99"/>
    </row>
    <row r="31" spans="1:6" ht="12.75" customHeight="1">
      <c r="A31" s="101" t="s">
        <v>430</v>
      </c>
      <c r="B31" s="102"/>
      <c r="C31" s="103"/>
      <c r="D31" s="130" t="s">
        <v>431</v>
      </c>
      <c r="E31" s="130"/>
      <c r="F31" s="99"/>
    </row>
    <row r="32" spans="1:6" ht="12.75" customHeight="1">
      <c r="A32" s="101"/>
      <c r="B32" s="102"/>
      <c r="C32" s="102"/>
      <c r="D32" s="102"/>
      <c r="E32" s="102"/>
      <c r="F32" s="99"/>
    </row>
    <row r="33" spans="1:6" ht="12.75" customHeight="1">
      <c r="A33" s="101" t="s">
        <v>432</v>
      </c>
      <c r="B33" s="102"/>
      <c r="C33" s="103"/>
      <c r="D33" s="101" t="s">
        <v>434</v>
      </c>
      <c r="E33" s="102"/>
      <c r="F33" s="99"/>
    </row>
    <row r="34" spans="1:6" ht="12.75" customHeight="1">
      <c r="A34" s="101"/>
      <c r="B34" s="102"/>
      <c r="C34" s="102"/>
      <c r="D34" s="102"/>
      <c r="E34" s="102"/>
      <c r="F34" s="99"/>
    </row>
    <row r="35" spans="1:6" ht="12.75" customHeight="1">
      <c r="A35" s="104" t="s">
        <v>435</v>
      </c>
      <c r="B35" s="102"/>
      <c r="C35" s="102"/>
      <c r="D35" s="102"/>
      <c r="E35" s="102"/>
      <c r="F35" s="99"/>
    </row>
    <row r="36" spans="1:6" ht="12.75" customHeight="1">
      <c r="A36" s="98"/>
      <c r="B36" s="99"/>
      <c r="C36" s="99"/>
      <c r="D36" s="100"/>
      <c r="E36" s="100"/>
      <c r="F36" s="99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397</v>
      </c>
      <c r="B1" t="s">
        <v>398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5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398</v>
      </c>
    </row>
    <row r="7" spans="1:2">
      <c r="A7" t="s">
        <v>407</v>
      </c>
      <c r="B7" t="s">
        <v>408</v>
      </c>
    </row>
    <row r="8" spans="1:2">
      <c r="A8" t="s">
        <v>409</v>
      </c>
      <c r="B8" t="s">
        <v>408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17</v>
      </c>
    </row>
    <row r="11" spans="1:2">
      <c r="A11" t="s">
        <v>413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2022-03-05T08:53:00Z</cp:lastPrinted>
  <dcterms:created xsi:type="dcterms:W3CDTF">2022-02-04T10:46:56Z</dcterms:created>
  <dcterms:modified xsi:type="dcterms:W3CDTF">2022-03-18T09:59:16Z</dcterms:modified>
</cp:coreProperties>
</file>