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Доходы!$A$23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Доходы!$D$23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Источники!#REF!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Источники!#REF!</definedName>
    <definedName name="REND_1" localSheetId="1">Расходы!$A$162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Доходы!$A$22:$D$24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26" i="3" l="1"/>
  <c r="E25" i="3" s="1"/>
  <c r="E24" i="3" s="1"/>
  <c r="D26" i="3"/>
  <c r="D25" i="3"/>
  <c r="D24" i="3" s="1"/>
  <c r="E22" i="3"/>
  <c r="D22" i="3"/>
  <c r="D21" i="3" s="1"/>
  <c r="D20" i="3" s="1"/>
  <c r="E21" i="3"/>
  <c r="E20" i="3" s="1"/>
  <c r="D12" i="3"/>
  <c r="E19" i="3" l="1"/>
  <c r="E18" i="3" s="1"/>
  <c r="F19" i="3"/>
  <c r="E12" i="3" l="1"/>
  <c r="F12" i="3" s="1"/>
  <c r="F18" i="3"/>
  <c r="E48" i="1" l="1"/>
  <c r="E49" i="1"/>
  <c r="E50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</calcChain>
</file>

<file path=xl/sharedStrings.xml><?xml version="1.0" encoding="utf-8"?>
<sst xmlns="http://schemas.openxmlformats.org/spreadsheetml/2006/main" count="804" uniqueCount="456">
  <si>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</si>
  <si>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</si>
  <si>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</si>
  <si>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</si>
  <si>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</si>
  <si>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</si>
  <si>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</si>
  <si>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</si>
  <si>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</si>
  <si>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</si>
  <si>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</si>
  <si>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</si>
  <si>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</si>
  <si>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Гуково-Гнилушевского сельского поселения</t>
  </si>
  <si>
    <t>Гуково-Гнилушевское сельское поселение Красносулинского района</t>
  </si>
  <si>
    <t>Периодичность: годовая</t>
  </si>
  <si>
    <t>Единица измерения: руб.</t>
  </si>
  <si>
    <t>04226577</t>
  </si>
  <si>
    <t>951</t>
  </si>
  <si>
    <t>60626415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</si>
  <si>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</si>
  <si>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</si>
  <si>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</si>
  <si>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</si>
  <si>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</si>
  <si>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</si>
  <si>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</si>
  <si>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</si>
  <si>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</si>
  <si>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</si>
  <si>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</si>
  <si>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</si>
  <si>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</si>
  <si>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</si>
  <si>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-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</si>
  <si>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</si>
  <si>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000 10804020011000110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</si>
  <si>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</si>
  <si>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</si>
  <si>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</si>
  <si>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</si>
  <si>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</si>
  <si>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</si>
  <si>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</si>
  <si>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</si>
  <si>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</si>
  <si>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</si>
  <si>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</si>
  <si>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</si>
  <si>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</si>
  <si>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</si>
  <si>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</si>
  <si>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</si>
  <si>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</si>
  <si>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</si>
  <si>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</si>
  <si>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</si>
  <si>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</si>
  <si>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</si>
  <si>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</si>
  <si>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</si>
  <si>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</si>
  <si>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</si>
  <si>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</si>
  <si>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</si>
  <si>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</si>
  <si>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</si>
  <si>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</si>
  <si>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</si>
  <si>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</si>
  <si>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</si>
  <si>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</si>
  <si>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</si>
  <si>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</si>
  <si>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</si>
  <si>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</si>
  <si>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</si>
  <si>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</si>
  <si>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</si>
  <si>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</si>
  <si>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</si>
  <si>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</si>
  <si>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</si>
  <si>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</si>
  <si>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</si>
  <si>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</si>
  <si>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</si>
  <si>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</si>
  <si>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</si>
  <si>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</si>
  <si>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</si>
  <si>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</si>
  <si>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</si>
  <si>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</si>
  <si>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</si>
  <si>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</si>
  <si>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</si>
  <si>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</si>
  <si>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</si>
  <si>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</si>
  <si>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</si>
  <si>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</si>
  <si>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</si>
  <si>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</si>
  <si>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</si>
  <si>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</si>
  <si>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</si>
  <si>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</si>
  <si>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</si>
  <si>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</si>
  <si>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</si>
  <si>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</si>
  <si>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</si>
  <si>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</si>
  <si>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</si>
  <si>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</si>
  <si>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</si>
  <si>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</si>
  <si>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</si>
  <si>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</si>
  <si>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</si>
  <si>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</si>
  <si>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</si>
  <si>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</si>
  <si>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</si>
  <si>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</si>
  <si>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</si>
  <si>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</si>
  <si>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</si>
  <si>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</si>
  <si>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</si>
  <si>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</si>
  <si>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</si>
  <si>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</si>
  <si>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</si>
  <si>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</si>
  <si>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</si>
  <si>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</si>
  <si>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</si>
  <si>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</si>
  <si>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</si>
  <si>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</si>
  <si>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</si>
  <si>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</si>
  <si>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</si>
  <si>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</si>
  <si>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</si>
  <si>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</si>
  <si>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</si>
  <si>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</si>
  <si>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</si>
  <si>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</si>
  <si>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</si>
  <si>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</si>
  <si>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</si>
  <si>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</si>
  <si>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</si>
  <si>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</si>
  <si>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</si>
  <si>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</si>
  <si>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</si>
  <si>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ГУКОВО-ГНИЛУШЕВСКОГО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</si>
  <si>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</si>
  <si>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</si>
  <si>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</si>
  <si>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</si>
  <si>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</si>
  <si>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Гуково-Гнилушевского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</si>
  <si>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</si>
  <si>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</si>
  <si>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951 0104 0120000000 000 </t>
  </si>
  <si>
    <t>Расходы на выплаты по оплате труда работников органа местного самоуправления Гуково-Гнилушевского сельского поселения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</si>
  <si>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</si>
  <si>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</si>
  <si>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</si>
  <si>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</si>
  <si>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</si>
  <si>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</si>
  <si>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</si>
  <si>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</si>
  <si>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</si>
  <si>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</si>
  <si>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</si>
  <si>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Гуково-Гнилушевского сельского поселения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</si>
  <si>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</si>
  <si>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</si>
  <si>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</si>
  <si>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</si>
  <si>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</si>
  <si>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</si>
  <si>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</si>
  <si>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</si>
  <si>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</si>
  <si>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Гуково-Гнилушевского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</si>
  <si>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</si>
  <si>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</si>
  <si>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</si>
  <si>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Гуково-Гнилушевского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</si>
  <si>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</si>
  <si>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</si>
  <si>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</si>
  <si>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</si>
  <si>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</si>
  <si>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</si>
  <si>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</si>
  <si>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</si>
  <si>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</si>
  <si>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Гуково-Гнилушевского сельского поселения на финансовое обеспечение непредвиденных расходов в рамках непрограммных расходов органа местного самоуправления Гуково-Гнилушевского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</si>
  <si>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</si>
  <si>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</si>
  <si>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</si>
  <si>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</si>
  <si>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</si>
  <si>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</si>
  <si>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</si>
  <si>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</si>
  <si>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</si>
  <si>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</si>
  <si>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</si>
  <si>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</si>
  <si>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</si>
  <si>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</si>
  <si>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</si>
  <si>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</si>
  <si>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Муниципальная программа Гуково-Гнилушевского сельского поселения «Муниципальная политика»</t>
  </si>
  <si>
    <t xml:space="preserve">951 0113 0600000000 000 </t>
  </si>
  <si>
    <t>Подпрограмма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</si>
  <si>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951 0113 0610000000 000 </t>
  </si>
  <si>
    <t>Взносы в Ассоциацию «Совет муниципальных образований Ростовской области» в рамках подпрограммы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</si>
  <si>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951 0113 0610020300 000 </t>
  </si>
  <si>
    <t xml:space="preserve">951 0113 0610020300 800 </t>
  </si>
  <si>
    <t xml:space="preserve">951 0113 0610020300 850 </t>
  </si>
  <si>
    <t>Уплата иных платежей</t>
  </si>
  <si>
    <t xml:space="preserve">951 0113 0610020300 853 </t>
  </si>
  <si>
    <t>Подпрограмма «Обеспечение реализации муниципальной программы Гуково-Гнилушевского сельского поселения «Муниципальная политика» муниципальной программы Гуково-Гнилушевского сельского поселения «Муниципальная политика»</t>
  </si>
  <si>
    <t xml:space="preserve">951 0113 0620000000 000 </t>
  </si>
  <si>
    <t>Мероприятия по официальной публикации нормативно-правовых актов Гуково-Гнилушевского сельского поселения, проектов правовых актов Гуково-Гнилушевского сельского поселения и иных информационных материалов в средствах массовой информации в рамках подпрограммы «Обеспечение реализа-ции муниципальной программы Гуково-Гнилушевского сельского поселения «Муниципальная политика» муниципальной программы Гуково-Гнилушевского сельского поселения «Муниципальная политика»</t>
  </si>
  <si>
    <t xml:space="preserve">951 0113 0620020290 000 </t>
  </si>
  <si>
    <t xml:space="preserve">951 0113 0620020290 200 </t>
  </si>
  <si>
    <t xml:space="preserve">951 0113 0620020290 240 </t>
  </si>
  <si>
    <t xml:space="preserve">951 0113 0620020290 244 </t>
  </si>
  <si>
    <t>Мероприятия по обеспечению доступа населения к информации о деятельности Администрации Гуково-Гнилушевского сельского поселения в рамках подпро-граммы «Обеспечение реализации муниципальной программы Гуково-Гнилушевского сельского поселения «Муниципальная политика» муниципаль-ной программы Гуково-Гнилушевского сельского поселения «Муниципальная политика»</t>
  </si>
  <si>
    <t xml:space="preserve">951 0113 0620020310 000 </t>
  </si>
  <si>
    <t xml:space="preserve">951 0113 0620020310 200 </t>
  </si>
  <si>
    <t xml:space="preserve">951 0113 0620020310 240 </t>
  </si>
  <si>
    <t xml:space="preserve">951 0113 0620020310 244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</si>
  <si>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</si>
  <si>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</si>
  <si>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</si>
  <si>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</si>
  <si>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</si>
  <si>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</si>
  <si>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Гуково-Гнилушевского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</si>
  <si>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</si>
  <si>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</si>
  <si>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</si>
  <si>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</si>
  <si>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</si>
  <si>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</si>
  <si>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</si>
  <si>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</si>
  <si>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</si>
  <si>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</si>
  <si>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951 0310 0200000000 000 </t>
  </si>
  <si>
    <t>Подпрограмма «Обеспечение пожарной безопасности» муниципальной программы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</si>
  <si>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951 0310 0220000000 000 </t>
  </si>
  <si>
    <t>Мероприятия по повышению уровня пожарной безопасности населения и территории поселения в рамках подпрограммы «Обеспечение пожарной безопасности» муниципальной программы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</si>
  <si>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951 0310 0220020030 000 </t>
  </si>
  <si>
    <t xml:space="preserve">951 0310 0220020030 200 </t>
  </si>
  <si>
    <t xml:space="preserve">951 0310 0220020030 240 </t>
  </si>
  <si>
    <t xml:space="preserve">951 0310 0220020030 244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</si>
  <si>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</si>
  <si>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</si>
  <si>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</si>
  <si>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</si>
  <si>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Гуково-Гнилушевского сельского поселения «Развитие транспортной системы»</t>
  </si>
  <si>
    <t xml:space="preserve">951 0409 0300000000 000 </t>
  </si>
  <si>
    <t>Подпрограмма «Развитие транспортной инфраструктуры Гуково-Гнилушевского сельского поселения» муниципальной программы Гуково-Гнилушевского сельского поселения «Развитие транспортной системы»</t>
  </si>
  <si>
    <t xml:space="preserve">951 0409 0310000000 000 </t>
  </si>
  <si>
    <t>Мероприятия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Гуково-Гнилушевского сельского поселения» муниципальной программы Гуково-Гнилушевского сельского поселения «Развитие транспортной системы»</t>
  </si>
  <si>
    <t xml:space="preserve">951 0409 0310020070 000 </t>
  </si>
  <si>
    <t xml:space="preserve">951 0409 0310020070 200 </t>
  </si>
  <si>
    <t xml:space="preserve">951 0409 0310020070 240 </t>
  </si>
  <si>
    <t xml:space="preserve">951 0409 0310020070 244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</si>
  <si>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</si>
  <si>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</si>
  <si>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</si>
  <si>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</si>
  <si>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земле-устроительных работ Гуково-Гнилушевского сельского поселения по иным не-программным расходам в рамках непрограммных расходов органа местного са-моуправления Гуково-Гнилушевского сельского поселения</t>
  </si>
  <si>
    <t xml:space="preserve">951 0412 9990020380 000 </t>
  </si>
  <si>
    <t xml:space="preserve">951 0412 9990020380 200 </t>
  </si>
  <si>
    <t xml:space="preserve">951 0412 9990020380 240 </t>
  </si>
  <si>
    <t xml:space="preserve">951 0412 9990020380 244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</si>
  <si>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</si>
  <si>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</si>
  <si>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</si>
  <si>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</si>
  <si>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Гуково-Гнилушевского сельского поселения «Благоустройство территории и жилищно-коммунальное хозяйство»</t>
  </si>
  <si>
    <t xml:space="preserve">951 0502 0400000000 000 </t>
  </si>
  <si>
    <t>Подпрограмма «Развитие жилищно-коммунального хозяйства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</si>
  <si>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 xml:space="preserve">951 0502 0410000000 000 </t>
  </si>
  <si>
    <t>Мероприятия на содержание и ремонт объектов коммунального хозяйства в рамках подпрограммы «Развитие жилищно-коммунального хозяйства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</si>
  <si>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 xml:space="preserve">951 0502 0410020170 000 </t>
  </si>
  <si>
    <t xml:space="preserve">951 0502 0410020170 200 </t>
  </si>
  <si>
    <t xml:space="preserve">951 0502 0410020170 240 </t>
  </si>
  <si>
    <t xml:space="preserve">951 0502 0410020170 244 </t>
  </si>
  <si>
    <t>Мероприятия по газификации Гуково-Гнилушевского сельского поселения в рамках подпрограммы "Развитие жилищно-коммунального хозяйства Гуково-Гнилушевского сельского поселения"</t>
  </si>
  <si>
    <t xml:space="preserve">951 0502 0410020180 000 </t>
  </si>
  <si>
    <t xml:space="preserve">951 0502 0410020180 200 </t>
  </si>
  <si>
    <t xml:space="preserve">951 0502 0410020180 240 </t>
  </si>
  <si>
    <t xml:space="preserve">951 0502 0410020180 244 </t>
  </si>
  <si>
    <t>Расходы на разработку проектно-сметной документации на строительство, реконструкцию и капитальный ремонт объектов водопроводно-канализационного хозяйства</t>
  </si>
  <si>
    <t xml:space="preserve">951 0502 04100S3200 000 </t>
  </si>
  <si>
    <t>Капитальные вложения в объекты государственной (муниципальной) собственности</t>
  </si>
  <si>
    <t xml:space="preserve">951 0502 04100S3200 400 </t>
  </si>
  <si>
    <t>Бюджетные инвестиции</t>
  </si>
  <si>
    <t xml:space="preserve">951 0502 04100S3200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</si>
  <si>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</si>
  <si>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04100S3200 414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</si>
  <si>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
платы граждан за коммунальные услуги в рамках подпрограммы «Развитие жи-
лищно-коммунального хозяйства Гуково-Гнилушевского сельского поселения» му-
ниципальной программы Гуково-Гнилушевского сельского поселения «Благо-
устройство территории и жилищно-коммунальное хозяйство»</t>
  </si>
  <si>
    <t xml:space="preserve">951 0502 04100S3660 000 </t>
  </si>
  <si>
    <t xml:space="preserve">951 0502 04100S3660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</si>
  <si>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</si>
  <si>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04100S3660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</si>
  <si>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</si>
  <si>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04100S3660 811 </t>
  </si>
  <si>
    <t>Благоустройство</t>
  </si>
  <si>
    <t xml:space="preserve">951 0503 0000000000 000 </t>
  </si>
  <si>
    <t xml:space="preserve">951 0503 0400000000 000 </t>
  </si>
  <si>
    <t>Подпрограмма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</si>
  <si>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 xml:space="preserve">951 0503 0420000000 000 </t>
  </si>
  <si>
    <t>Мероприятия на уборку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</si>
  <si>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 xml:space="preserve">951 0503 0420020210 000 </t>
  </si>
  <si>
    <t xml:space="preserve">951 0503 0420020210 200 </t>
  </si>
  <si>
    <t xml:space="preserve">951 0503 0420020210 240 </t>
  </si>
  <si>
    <t xml:space="preserve">951 0503 0420020210 244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</si>
  <si>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</si>
  <si>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 xml:space="preserve">951 0503 0420020220 000 </t>
  </si>
  <si>
    <t xml:space="preserve">951 0503 0420020220 200 </t>
  </si>
  <si>
    <t xml:space="preserve">951 0503 0420020220 240 </t>
  </si>
  <si>
    <t xml:space="preserve">951 0503 0420020220 244 </t>
  </si>
  <si>
    <t>Мероприятия по организации уличного освещения, содержание и ремонт объектов уличного освещения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</si>
  <si>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 xml:space="preserve">951 0503 0420020250 000 </t>
  </si>
  <si>
    <t xml:space="preserve">951 0503 0420020250 200 </t>
  </si>
  <si>
    <t xml:space="preserve">951 0503 0420020250 240 </t>
  </si>
  <si>
    <t xml:space="preserve">951 0503 0420020250 244 </t>
  </si>
  <si>
    <t xml:space="preserve">951 0503 0420020250 247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</si>
  <si>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</si>
  <si>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</si>
  <si>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</si>
  <si>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</si>
  <si>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</si>
  <si>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 xml:space="preserve">951 0705 0610000000 000 </t>
  </si>
  <si>
    <t>Мероприятия по повышению профессиональных компетенций кадров муниципального управления в рамках подпрограммы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</si>
  <si>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951 0705 0610020280 000 </t>
  </si>
  <si>
    <t xml:space="preserve">951 0705 0610020280 200 </t>
  </si>
  <si>
    <t xml:space="preserve">951 0705 0610020280 240 </t>
  </si>
  <si>
    <t xml:space="preserve">951 0705 0610020280 244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</si>
  <si>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</si>
  <si>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</si>
  <si>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</si>
  <si>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</si>
  <si>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Гуково-Гнилушевского сельского поселения «Развитие культуры»</t>
  </si>
  <si>
    <t xml:space="preserve">951 0801 0500000000 000 </t>
  </si>
  <si>
    <t>Подпрограмма «Организация досуга» муниципальной программы Гуково-Гнилушевского сельского поселения «Развитие культуры»</t>
  </si>
  <si>
    <t xml:space="preserve">951 0801 0520000000 000 </t>
  </si>
  <si>
    <t>Расходы на обеспечение деятельности (оказание услуг) муниципальных учреждений Гуково-Гнилушевского сельского поселения в рамках подпрограммы «Организация досуга» муниципальной программы Гуково-Гнилушевского сельского поселения «Развитие культуры»</t>
  </si>
  <si>
    <t xml:space="preserve">951 0801 0520000590 000 </t>
  </si>
  <si>
    <t>Предоставление субсидий бюджетным, автономным учреждениям и иным некоммерческим организациям</t>
  </si>
  <si>
    <t xml:space="preserve">951 0801 0520000590 600 </t>
  </si>
  <si>
    <t>Субсидии бюджетным учреждениям</t>
  </si>
  <si>
    <t xml:space="preserve">951 0801 0520000590 610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</si>
  <si>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</si>
  <si>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951 0801 0520000590 611 </t>
  </si>
  <si>
    <t>Расходы за счет средств резервного фонда Правительства Ростовской области в рамках подпрограммы «Организация досуга» муниципальной программы Гуково-Гнилушевского сельского поселения «Развитие культуры»</t>
  </si>
  <si>
    <t xml:space="preserve">951 0801 0520071180 000 </t>
  </si>
  <si>
    <t xml:space="preserve">951 0801 0520071180 600 </t>
  </si>
  <si>
    <t xml:space="preserve">951 0801 0520071180 610 </t>
  </si>
  <si>
    <t>Субсидии бюджетным учреждениям на иные цели</t>
  </si>
  <si>
    <t xml:space="preserve">951 0801 0520071180 612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</si>
  <si>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</si>
  <si>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</si>
  <si>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</si>
  <si>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</si>
  <si>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</si>
  <si>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«Социальная поддержка лиц, замещавших муниципальные должности и должности муниципальной службы в Гуково-Гнилушевском сельском поселении, имеющих право на получение государственной пенсии за выслугу лет» муниципальной программы Гуково-Гнилушевского сельского поселения «Муниципальная политика»</t>
  </si>
  <si>
    <t xml:space="preserve">951 1001 0630000000 000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</si>
  <si>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Гуково-Гнилушевском сельском поселении в рамках подпрограммы «Социальная поддержка лиц, замещавших муниципальные должности и должности муниципальной службы в Гуково-Гнилушевском сельском поселении, имеющих право на получение государственной пенсии за выслугу лет» муниципальной программы Гуково-Гнилушевского сельского поселения «Муниципальная политика»</t>
  </si>
  <si>
    <t xml:space="preserve">951 1001 0630011020 000 </t>
  </si>
  <si>
    <t>Социальное обеспечение и иные выплаты населению</t>
  </si>
  <si>
    <t xml:space="preserve">951 1001 0630011020 300 </t>
  </si>
  <si>
    <t>Публичные нормативные социальные выплаты гражданам</t>
  </si>
  <si>
    <t xml:space="preserve">951 1001 0630011020 310 </t>
  </si>
  <si>
    <t>Иные пенсии, социальные доплаты к пенсиям</t>
  </si>
  <si>
    <t xml:space="preserve">951 1001 0630011020 312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</si>
  <si>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</si>
  <si>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</si>
  <si>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</si>
  <si>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</si>
  <si>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</si>
  <si>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</si>
  <si>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</si>
  <si>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</si>
  <si>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</si>
  <si>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</si>
  <si>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</si>
  <si>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</si>
  <si>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</si>
  <si>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</si>
  <si>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</si>
  <si>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</si>
  <si>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</si>
  <si>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</si>
  <si>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</si>
  <si>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</si>
  <si>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</si>
  <si>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</si>
  <si>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</si>
  <si>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</si>
  <si>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</si>
  <si>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</si>
  <si>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</si>
  <si>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</si>
  <si>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</si>
  <si>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</si>
  <si>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</si>
  <si>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</si>
  <si>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</si>
  <si>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</si>
  <si>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</si>
  <si>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</si>
  <si>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</si>
  <si>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ЭБ\117Y01.txt</t>
  </si>
  <si>
    <t>Доходы/EXPORT_SRC_CODE</t>
  </si>
  <si>
    <t>Доходы/PERIOD</t>
  </si>
  <si>
    <t>на 1 декабря 2022 г.</t>
  </si>
  <si>
    <t>Источники финансирования дефицита бюджетов - всего</t>
  </si>
  <si>
    <t>000 01000000000000000</t>
  </si>
  <si>
    <t>951 01050000000000000</t>
  </si>
  <si>
    <t>увеличение остатков средств бюджетов, всего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</si>
  <si>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</si>
  <si>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</si>
  <si>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</si>
  <si>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</si>
  <si>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 бюджетов, всего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</si>
  <si>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</si>
  <si>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</si>
  <si>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</si>
  <si>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</si>
  <si>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Глава Администрации Гуково-Гнилушевского сельского поселения</t>
  </si>
  <si>
    <t>С.В.Филенко</t>
  </si>
  <si>
    <t>Начальник сектора экономики и финансов</t>
  </si>
  <si>
    <t>И.Н.Салькова</t>
  </si>
  <si>
    <t>Ведущий специалист (главный бухгалтер)</t>
  </si>
  <si>
    <t>А.Д.Сенюшкина</t>
  </si>
  <si>
    <r>
      <rPr>
        <sz val="12"/>
        <rFont val="Times New Roman"/>
        <family val="1"/>
        <charset val="204"/>
      </rPr>
      <t xml:space="preserve">05  декабря  </t>
    </r>
    <r>
      <rPr>
        <u/>
        <sz val="12"/>
        <rFont val="Times New Roman"/>
        <family val="1"/>
        <charset val="204"/>
      </rPr>
      <t xml:space="preserve"> 2022 г.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</si>
</sst>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4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b/>
      <sz val="10"/>
      <name val="Arial Cyr"/>
      <charset val="1"/>
    </font>
    <font>
      <b/>
      <sz val="12"/>
      <name val="Arial Cyr"/>
      <charset val="1"/>
    </font>
    <font>
      <sz val="10"/>
      <name val="Arial Cyr"/>
      <charset val="1"/>
    </font>
    <font>
      <sz val="12"/>
      <name val="Arial Cyr"/>
      <charset val="1"/>
    </font>
    <font>
      <sz val="8"/>
      <name val="Arial Cyr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3" xfId="0" applyNumberFormat="1" applyFont="1" applyBorder="1" applyAlignment="1" applyProtection="1">
      <alignment horizontal="center"/>
    </xf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49" fontId="7" fillId="0" borderId="44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right"/>
    </xf>
    <xf numFmtId="4" fontId="8" fillId="0" borderId="38" xfId="0" applyNumberFormat="1" applyFont="1" applyBorder="1" applyAlignment="1" applyProtection="1">
      <alignment horizontal="right"/>
    </xf>
    <xf numFmtId="0" fontId="9" fillId="0" borderId="45" xfId="0" applyFont="1" applyBorder="1" applyAlignment="1" applyProtection="1">
      <alignment horizontal="left"/>
    </xf>
    <xf numFmtId="0" fontId="10" fillId="0" borderId="27" xfId="0" applyFont="1" applyBorder="1" applyAlignment="1" applyProtection="1">
      <alignment horizontal="center"/>
    </xf>
    <xf numFmtId="0" fontId="10" fillId="0" borderId="29" xfId="0" applyFont="1" applyBorder="1" applyAlignment="1" applyProtection="1">
      <alignment horizontal="center"/>
    </xf>
    <xf numFmtId="49" fontId="10" fillId="0" borderId="29" xfId="0" applyNumberFormat="1" applyFont="1" applyBorder="1" applyAlignment="1" applyProtection="1">
      <alignment horizontal="center"/>
    </xf>
    <xf numFmtId="49" fontId="10" fillId="0" borderId="30" xfId="0" applyNumberFormat="1" applyFont="1" applyBorder="1" applyAlignment="1" applyProtection="1">
      <alignment horizontal="center"/>
    </xf>
    <xf numFmtId="49" fontId="7" fillId="0" borderId="31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15" xfId="0" applyNumberFormat="1" applyFont="1" applyBorder="1" applyAlignment="1" applyProtection="1">
      <alignment horizontal="center" wrapText="1"/>
    </xf>
    <xf numFmtId="4" fontId="8" fillId="0" borderId="15" xfId="0" applyNumberFormat="1" applyFont="1" applyBorder="1" applyAlignment="1" applyProtection="1">
      <alignment horizontal="center"/>
    </xf>
    <xf numFmtId="4" fontId="8" fillId="0" borderId="16" xfId="0" applyNumberFormat="1" applyFont="1" applyBorder="1" applyAlignment="1" applyProtection="1">
      <alignment horizontal="center"/>
    </xf>
    <xf numFmtId="49" fontId="9" fillId="0" borderId="21" xfId="0" applyNumberFormat="1" applyFont="1" applyBorder="1" applyAlignment="1" applyProtection="1">
      <alignment horizontal="left" wrapText="1"/>
    </xf>
    <xf numFmtId="49" fontId="10" fillId="0" borderId="22" xfId="0" applyNumberFormat="1" applyFont="1" applyBorder="1" applyAlignment="1" applyProtection="1">
      <alignment horizontal="center" wrapText="1"/>
    </xf>
    <xf numFmtId="49" fontId="10" fillId="0" borderId="24" xfId="0" applyNumberFormat="1" applyFont="1" applyBorder="1" applyAlignment="1" applyProtection="1">
      <alignment horizontal="center" wrapText="1"/>
    </xf>
    <xf numFmtId="4" fontId="10" fillId="0" borderId="24" xfId="0" applyNumberFormat="1" applyFont="1" applyBorder="1" applyAlignment="1" applyProtection="1">
      <alignment horizontal="right"/>
    </xf>
    <xf numFmtId="4" fontId="10" fillId="0" borderId="24" xfId="0" applyNumberFormat="1" applyFont="1" applyFill="1" applyBorder="1" applyAlignment="1" applyProtection="1">
      <alignment horizontal="right"/>
    </xf>
    <xf numFmtId="4" fontId="10" fillId="0" borderId="38" xfId="0" applyNumberFormat="1" applyFont="1" applyBorder="1" applyAlignment="1" applyProtection="1">
      <alignment horizontal="right"/>
    </xf>
    <xf numFmtId="4" fontId="8" fillId="0" borderId="24" xfId="0" applyNumberFormat="1" applyFont="1" applyFill="1" applyBorder="1" applyAlignment="1" applyProtection="1">
      <alignment horizontal="right"/>
    </xf>
    <xf numFmtId="0" fontId="0" fillId="0" borderId="0" xfId="0" applyFill="1" applyAlignment="1">
      <alignment wrapText="1"/>
    </xf>
    <xf numFmtId="0" fontId="0" fillId="0" borderId="0" xfId="0" applyFill="1"/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0" borderId="46" xfId="0" applyFont="1" applyFill="1" applyBorder="1"/>
    <xf numFmtId="0" fontId="13" fillId="0" borderId="0" xfId="0" applyFont="1" applyFill="1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ont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16</xdr:row>
      <xdr:rowOff>78068</xdr:rowOff>
    </xdr:from>
    <xdr:to>
      <xdr:col>2</xdr:col>
      <xdr:colOff>1895308</xdr:colOff>
      <xdr:row>18</xdr:row>
      <xdr:rowOff>135218</xdr:rowOff>
    </xdr:to>
    <xdr:grpSp>
      <xdr:nvGrpSpPr>
        <xdr:cNvPr id="31" name="Group 9"/>
        <xdr:cNvGrpSpPr>
          <a:grpSpLocks/>
        </xdr:cNvGrpSpPr>
      </xdr:nvGrpSpPr>
      <xdr:grpSpPr bwMode="auto">
        <a:xfrm>
          <a:off x="5233" y="3030818"/>
          <a:ext cx="5080950" cy="609600"/>
          <a:chOff x="1" y="1"/>
          <a:chExt cx="971" cy="204"/>
        </a:xfrm>
      </xdr:grpSpPr>
      <xdr:sp macro="" textlink="">
        <xdr:nvSpPr>
          <xdr:cNvPr id="3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workbookViewId="0">
      <selection activeCell="C25" sqref="C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435</v>
      </c>
      <c r="B4" s="110"/>
      <c r="C4" s="110"/>
      <c r="D4" s="110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11" t="s">
        <v>13</v>
      </c>
      <c r="C6" s="112"/>
      <c r="D6" s="112"/>
      <c r="E6" s="3" t="s">
        <v>8</v>
      </c>
      <c r="F6" s="10" t="s">
        <v>18</v>
      </c>
    </row>
    <row r="7" spans="1:6">
      <c r="A7" s="11" t="s">
        <v>9</v>
      </c>
      <c r="B7" s="113" t="s">
        <v>14</v>
      </c>
      <c r="C7" s="113"/>
      <c r="D7" s="113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9" t="s">
        <v>20</v>
      </c>
      <c r="B10" s="109"/>
      <c r="C10" s="109"/>
      <c r="D10" s="109"/>
      <c r="E10" s="1"/>
      <c r="F10" s="17"/>
    </row>
    <row r="11" spans="1:6" ht="4.1500000000000004" customHeight="1">
      <c r="A11" s="120" t="s">
        <v>21</v>
      </c>
      <c r="B11" s="114" t="s">
        <v>22</v>
      </c>
      <c r="C11" s="114" t="s">
        <v>23</v>
      </c>
      <c r="D11" s="117" t="s">
        <v>24</v>
      </c>
      <c r="E11" s="117" t="s">
        <v>25</v>
      </c>
      <c r="F11" s="123" t="s">
        <v>26</v>
      </c>
    </row>
    <row r="12" spans="1:6" ht="3.6" customHeight="1">
      <c r="A12" s="121"/>
      <c r="B12" s="115"/>
      <c r="C12" s="115"/>
      <c r="D12" s="118"/>
      <c r="E12" s="118"/>
      <c r="F12" s="124"/>
    </row>
    <row r="13" spans="1:6" ht="3" customHeight="1">
      <c r="A13" s="121"/>
      <c r="B13" s="115"/>
      <c r="C13" s="115"/>
      <c r="D13" s="118"/>
      <c r="E13" s="118"/>
      <c r="F13" s="124"/>
    </row>
    <row r="14" spans="1:6" ht="3" customHeight="1">
      <c r="A14" s="121"/>
      <c r="B14" s="115"/>
      <c r="C14" s="115"/>
      <c r="D14" s="118"/>
      <c r="E14" s="118"/>
      <c r="F14" s="124"/>
    </row>
    <row r="15" spans="1:6" ht="3" customHeight="1">
      <c r="A15" s="121"/>
      <c r="B15" s="115"/>
      <c r="C15" s="115"/>
      <c r="D15" s="118"/>
      <c r="E15" s="118"/>
      <c r="F15" s="124"/>
    </row>
    <row r="16" spans="1:6" ht="3" customHeight="1">
      <c r="A16" s="121"/>
      <c r="B16" s="115"/>
      <c r="C16" s="115"/>
      <c r="D16" s="118"/>
      <c r="E16" s="118"/>
      <c r="F16" s="124"/>
    </row>
    <row r="17" spans="1:6" ht="23.45" customHeight="1">
      <c r="A17" s="122"/>
      <c r="B17" s="116"/>
      <c r="C17" s="116"/>
      <c r="D17" s="119"/>
      <c r="E17" s="119"/>
      <c r="F17" s="125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5">
      <c r="A19" s="24" t="s">
        <v>30</v>
      </c>
      <c r="B19" s="25" t="s">
        <v>31</v>
      </c>
      <c r="C19" s="26" t="s">
        <v>32</v>
      </c>
      <c r="D19" s="65">
        <v>11660000</v>
      </c>
      <c r="E19" s="66">
        <v>10066930.34</v>
      </c>
      <c r="F19" s="65">
        <f>IF(OR(D19="-",IF(E19="-",0,E19)&gt;=IF(D19="-",0,D19)),"-",IF(D19="-",0,D19)-IF(E19="-",0,E19))</f>
        <v>1593069.6600000001</v>
      </c>
    </row>
    <row r="20" spans="1:6">
      <c r="A20" s="27" t="s">
        <v>33</v>
      </c>
      <c r="B20" s="28"/>
      <c r="C20" s="29"/>
      <c r="D20" s="30"/>
      <c r="E20" s="30"/>
      <c r="F20" s="31"/>
    </row>
    <row r="21" spans="1:6" ht="15">
      <c r="A21" s="32"/>
      <c r="B21" s="33" t="s">
        <v>31</v>
      </c>
      <c r="C21" s="62"/>
      <c r="D21" s="63" t="s">
        <v>34</v>
      </c>
      <c r="E21" s="63" t="s">
        <v>34</v>
      </c>
      <c r="F21" s="64" t="str">
        <f t="shared" ref="F21:F52" si="0">IF(OR(D21="-",IF(E21="-",0,E21)&gt;=IF(D21="-",0,D21)),"-",IF(D21="-",0,D21)-IF(E21="-",0,E21))</f>
        <v>-</v>
      </c>
    </row>
    <row r="22" spans="1:6" ht="15">
      <c r="A22" s="32" t="s">
        <v>37</v>
      </c>
      <c r="B22" s="33" t="s">
        <v>31</v>
      </c>
      <c r="C22" s="62" t="s">
        <v>38</v>
      </c>
      <c r="D22" s="63">
        <v>4173900</v>
      </c>
      <c r="E22" s="63">
        <v>3229008.96</v>
      </c>
      <c r="F22" s="64">
        <f t="shared" si="0"/>
        <v>944891.04</v>
      </c>
    </row>
    <row r="23" spans="1:6" ht="15">
      <c r="A23" s="32" t="s">
        <v>39</v>
      </c>
      <c r="B23" s="33" t="s">
        <v>31</v>
      </c>
      <c r="C23" s="62" t="s">
        <v>40</v>
      </c>
      <c r="D23" s="63">
        <v>1192000</v>
      </c>
      <c r="E23" s="63">
        <v>758702.69</v>
      </c>
      <c r="F23" s="64">
        <f t="shared" si="0"/>
        <v>433297.31000000006</v>
      </c>
    </row>
    <row r="24" spans="1:6" ht="15">
      <c r="A24" s="32" t="s">
        <v>41</v>
      </c>
      <c r="B24" s="33" t="s">
        <v>31</v>
      </c>
      <c r="C24" s="62" t="s">
        <v>42</v>
      </c>
      <c r="D24" s="63">
        <v>1192000</v>
      </c>
      <c r="E24" s="63">
        <v>758702.69</v>
      </c>
      <c r="F24" s="64">
        <f t="shared" si="0"/>
        <v>433297.31000000006</v>
      </c>
    </row>
    <row r="25" spans="1:6" ht="67.5">
      <c r="A25" s="34" t="s">
        <v>43</v>
      </c>
      <c r="B25" s="33" t="s">
        <v>31</v>
      </c>
      <c r="C25" s="62" t="s">
        <v>44</v>
      </c>
      <c r="D25" s="63">
        <v>1192000</v>
      </c>
      <c r="E25" s="63">
        <v>752628.95</v>
      </c>
      <c r="F25" s="64">
        <f t="shared" si="0"/>
        <v>439371.05000000005</v>
      </c>
    </row>
    <row r="26" spans="1:6" ht="90">
      <c r="A26" s="34" t="s">
        <v>45</v>
      </c>
      <c r="B26" s="33" t="s">
        <v>31</v>
      </c>
      <c r="C26" s="62" t="s">
        <v>46</v>
      </c>
      <c r="D26" s="63" t="s">
        <v>34</v>
      </c>
      <c r="E26" s="63">
        <v>743983.45</v>
      </c>
      <c r="F26" s="64" t="str">
        <f t="shared" si="0"/>
        <v>-</v>
      </c>
    </row>
    <row r="27" spans="1:6" ht="67.5">
      <c r="A27" s="34" t="s">
        <v>47</v>
      </c>
      <c r="B27" s="33" t="s">
        <v>31</v>
      </c>
      <c r="C27" s="62" t="s">
        <v>48</v>
      </c>
      <c r="D27" s="63" t="s">
        <v>34</v>
      </c>
      <c r="E27" s="63">
        <v>7177.01</v>
      </c>
      <c r="F27" s="64" t="str">
        <f t="shared" si="0"/>
        <v>-</v>
      </c>
    </row>
    <row r="28" spans="1:6" ht="90">
      <c r="A28" s="34" t="s">
        <v>49</v>
      </c>
      <c r="B28" s="33" t="s">
        <v>31</v>
      </c>
      <c r="C28" s="62" t="s">
        <v>50</v>
      </c>
      <c r="D28" s="63" t="s">
        <v>34</v>
      </c>
      <c r="E28" s="63">
        <v>1468.49</v>
      </c>
      <c r="F28" s="64" t="str">
        <f t="shared" si="0"/>
        <v>-</v>
      </c>
    </row>
    <row r="29" spans="1:6" ht="33.75">
      <c r="A29" s="32" t="s">
        <v>51</v>
      </c>
      <c r="B29" s="33" t="s">
        <v>31</v>
      </c>
      <c r="C29" s="62" t="s">
        <v>52</v>
      </c>
      <c r="D29" s="63" t="s">
        <v>34</v>
      </c>
      <c r="E29" s="63">
        <v>6073.74</v>
      </c>
      <c r="F29" s="64" t="str">
        <f t="shared" si="0"/>
        <v>-</v>
      </c>
    </row>
    <row r="30" spans="1:6" ht="67.5">
      <c r="A30" s="32" t="s">
        <v>53</v>
      </c>
      <c r="B30" s="33" t="s">
        <v>31</v>
      </c>
      <c r="C30" s="62" t="s">
        <v>54</v>
      </c>
      <c r="D30" s="63" t="s">
        <v>34</v>
      </c>
      <c r="E30" s="63">
        <v>5649.5</v>
      </c>
      <c r="F30" s="64" t="str">
        <f t="shared" si="0"/>
        <v>-</v>
      </c>
    </row>
    <row r="31" spans="1:6" ht="45">
      <c r="A31" s="32" t="s">
        <v>55</v>
      </c>
      <c r="B31" s="33" t="s">
        <v>31</v>
      </c>
      <c r="C31" s="62" t="s">
        <v>56</v>
      </c>
      <c r="D31" s="63" t="s">
        <v>34</v>
      </c>
      <c r="E31" s="63">
        <v>221.8</v>
      </c>
      <c r="F31" s="64" t="str">
        <f t="shared" si="0"/>
        <v>-</v>
      </c>
    </row>
    <row r="32" spans="1:6" ht="67.5">
      <c r="A32" s="32" t="s">
        <v>57</v>
      </c>
      <c r="B32" s="33" t="s">
        <v>31</v>
      </c>
      <c r="C32" s="62" t="s">
        <v>58</v>
      </c>
      <c r="D32" s="63" t="s">
        <v>34</v>
      </c>
      <c r="E32" s="63">
        <v>202.44</v>
      </c>
      <c r="F32" s="64" t="str">
        <f t="shared" si="0"/>
        <v>-</v>
      </c>
    </row>
    <row r="33" spans="1:6" ht="15">
      <c r="A33" s="32" t="s">
        <v>59</v>
      </c>
      <c r="B33" s="33" t="s">
        <v>31</v>
      </c>
      <c r="C33" s="62" t="s">
        <v>60</v>
      </c>
      <c r="D33" s="63">
        <v>433600</v>
      </c>
      <c r="E33" s="63">
        <v>432515.2</v>
      </c>
      <c r="F33" s="64">
        <f t="shared" si="0"/>
        <v>1084.7999999999884</v>
      </c>
    </row>
    <row r="34" spans="1:6" ht="15">
      <c r="A34" s="32" t="s">
        <v>61</v>
      </c>
      <c r="B34" s="33" t="s">
        <v>31</v>
      </c>
      <c r="C34" s="62" t="s">
        <v>62</v>
      </c>
      <c r="D34" s="63">
        <v>433600</v>
      </c>
      <c r="E34" s="63">
        <v>432515.2</v>
      </c>
      <c r="F34" s="64">
        <f t="shared" si="0"/>
        <v>1084.7999999999884</v>
      </c>
    </row>
    <row r="35" spans="1:6" ht="15">
      <c r="A35" s="32" t="s">
        <v>61</v>
      </c>
      <c r="B35" s="33" t="s">
        <v>31</v>
      </c>
      <c r="C35" s="62" t="s">
        <v>63</v>
      </c>
      <c r="D35" s="63">
        <v>433600</v>
      </c>
      <c r="E35" s="63">
        <v>432515.2</v>
      </c>
      <c r="F35" s="64">
        <f t="shared" si="0"/>
        <v>1084.7999999999884</v>
      </c>
    </row>
    <row r="36" spans="1:6" ht="45">
      <c r="A36" s="32" t="s">
        <v>64</v>
      </c>
      <c r="B36" s="33" t="s">
        <v>31</v>
      </c>
      <c r="C36" s="62" t="s">
        <v>65</v>
      </c>
      <c r="D36" s="63" t="s">
        <v>34</v>
      </c>
      <c r="E36" s="63">
        <v>432415.2</v>
      </c>
      <c r="F36" s="64" t="str">
        <f t="shared" si="0"/>
        <v>-</v>
      </c>
    </row>
    <row r="37" spans="1:6" ht="22.5">
      <c r="A37" s="32" t="s">
        <v>66</v>
      </c>
      <c r="B37" s="33" t="s">
        <v>31</v>
      </c>
      <c r="C37" s="62" t="s">
        <v>67</v>
      </c>
      <c r="D37" s="63" t="s">
        <v>34</v>
      </c>
      <c r="E37" s="63">
        <v>100</v>
      </c>
      <c r="F37" s="64" t="str">
        <f t="shared" si="0"/>
        <v>-</v>
      </c>
    </row>
    <row r="38" spans="1:6" ht="15">
      <c r="A38" s="32" t="s">
        <v>68</v>
      </c>
      <c r="B38" s="33" t="s">
        <v>31</v>
      </c>
      <c r="C38" s="62" t="s">
        <v>69</v>
      </c>
      <c r="D38" s="63">
        <v>2464000</v>
      </c>
      <c r="E38" s="63">
        <v>2037391.07</v>
      </c>
      <c r="F38" s="64">
        <f t="shared" si="0"/>
        <v>426608.92999999993</v>
      </c>
    </row>
    <row r="39" spans="1:6" ht="15">
      <c r="A39" s="32" t="s">
        <v>70</v>
      </c>
      <c r="B39" s="33" t="s">
        <v>31</v>
      </c>
      <c r="C39" s="62" t="s">
        <v>71</v>
      </c>
      <c r="D39" s="63">
        <v>184600</v>
      </c>
      <c r="E39" s="63">
        <v>289411.71999999997</v>
      </c>
      <c r="F39" s="64" t="str">
        <f t="shared" si="0"/>
        <v>-</v>
      </c>
    </row>
    <row r="40" spans="1:6" ht="33.75">
      <c r="A40" s="32" t="s">
        <v>72</v>
      </c>
      <c r="B40" s="33" t="s">
        <v>31</v>
      </c>
      <c r="C40" s="62" t="s">
        <v>73</v>
      </c>
      <c r="D40" s="63">
        <v>184600</v>
      </c>
      <c r="E40" s="63">
        <v>289411.71999999997</v>
      </c>
      <c r="F40" s="64" t="str">
        <f t="shared" si="0"/>
        <v>-</v>
      </c>
    </row>
    <row r="41" spans="1:6" ht="67.5">
      <c r="A41" s="32" t="s">
        <v>74</v>
      </c>
      <c r="B41" s="33" t="s">
        <v>31</v>
      </c>
      <c r="C41" s="62" t="s">
        <v>75</v>
      </c>
      <c r="D41" s="63" t="s">
        <v>34</v>
      </c>
      <c r="E41" s="63">
        <v>288685.90000000002</v>
      </c>
      <c r="F41" s="64" t="str">
        <f t="shared" si="0"/>
        <v>-</v>
      </c>
    </row>
    <row r="42" spans="1:6" ht="45">
      <c r="A42" s="32" t="s">
        <v>76</v>
      </c>
      <c r="B42" s="33" t="s">
        <v>31</v>
      </c>
      <c r="C42" s="62" t="s">
        <v>77</v>
      </c>
      <c r="D42" s="63" t="s">
        <v>34</v>
      </c>
      <c r="E42" s="63">
        <v>725.82</v>
      </c>
      <c r="F42" s="64" t="str">
        <f t="shared" si="0"/>
        <v>-</v>
      </c>
    </row>
    <row r="43" spans="1:6" ht="15">
      <c r="A43" s="32" t="s">
        <v>78</v>
      </c>
      <c r="B43" s="33" t="s">
        <v>31</v>
      </c>
      <c r="C43" s="62" t="s">
        <v>79</v>
      </c>
      <c r="D43" s="63">
        <v>2279400</v>
      </c>
      <c r="E43" s="63">
        <v>1747979.35</v>
      </c>
      <c r="F43" s="64">
        <f t="shared" si="0"/>
        <v>531420.64999999991</v>
      </c>
    </row>
    <row r="44" spans="1:6" ht="15">
      <c r="A44" s="32" t="s">
        <v>80</v>
      </c>
      <c r="B44" s="33" t="s">
        <v>31</v>
      </c>
      <c r="C44" s="62" t="s">
        <v>81</v>
      </c>
      <c r="D44" s="63">
        <v>595000</v>
      </c>
      <c r="E44" s="63">
        <v>645983.51</v>
      </c>
      <c r="F44" s="64" t="str">
        <f t="shared" si="0"/>
        <v>-</v>
      </c>
    </row>
    <row r="45" spans="1:6" ht="33.75">
      <c r="A45" s="32" t="s">
        <v>82</v>
      </c>
      <c r="B45" s="33" t="s">
        <v>31</v>
      </c>
      <c r="C45" s="62" t="s">
        <v>83</v>
      </c>
      <c r="D45" s="63">
        <v>595000</v>
      </c>
      <c r="E45" s="63">
        <v>645983.51</v>
      </c>
      <c r="F45" s="64" t="str">
        <f t="shared" si="0"/>
        <v>-</v>
      </c>
    </row>
    <row r="46" spans="1:6" ht="15">
      <c r="A46" s="32" t="s">
        <v>84</v>
      </c>
      <c r="B46" s="33" t="s">
        <v>31</v>
      </c>
      <c r="C46" s="62" t="s">
        <v>85</v>
      </c>
      <c r="D46" s="63">
        <v>1684400</v>
      </c>
      <c r="E46" s="63">
        <v>1101995.8400000001</v>
      </c>
      <c r="F46" s="64">
        <f t="shared" si="0"/>
        <v>582404.15999999992</v>
      </c>
    </row>
    <row r="47" spans="1:6" ht="33.75">
      <c r="A47" s="32" t="s">
        <v>86</v>
      </c>
      <c r="B47" s="33" t="s">
        <v>31</v>
      </c>
      <c r="C47" s="62" t="s">
        <v>87</v>
      </c>
      <c r="D47" s="63">
        <v>1684400</v>
      </c>
      <c r="E47" s="63">
        <v>1101995.8400000001</v>
      </c>
      <c r="F47" s="64">
        <f t="shared" si="0"/>
        <v>582404.15999999992</v>
      </c>
    </row>
    <row r="48" spans="1:6" ht="15">
      <c r="A48" s="32" t="s">
        <v>88</v>
      </c>
      <c r="B48" s="33" t="s">
        <v>31</v>
      </c>
      <c r="C48" s="62" t="s">
        <v>89</v>
      </c>
      <c r="D48" s="63">
        <v>1100</v>
      </c>
      <c r="E48" s="63">
        <f>E50</f>
        <v>100</v>
      </c>
      <c r="F48" s="64">
        <f t="shared" si="0"/>
        <v>1000</v>
      </c>
    </row>
    <row r="49" spans="1:6" ht="45">
      <c r="A49" s="32" t="s">
        <v>90</v>
      </c>
      <c r="B49" s="33" t="s">
        <v>31</v>
      </c>
      <c r="C49" s="62" t="s">
        <v>91</v>
      </c>
      <c r="D49" s="63">
        <v>1100</v>
      </c>
      <c r="E49" s="63">
        <f>E50</f>
        <v>100</v>
      </c>
      <c r="F49" s="64">
        <f t="shared" si="0"/>
        <v>1000</v>
      </c>
    </row>
    <row r="50" spans="1:6" ht="67.5">
      <c r="A50" s="32" t="s">
        <v>35</v>
      </c>
      <c r="B50" s="33" t="s">
        <v>31</v>
      </c>
      <c r="C50" s="62" t="s">
        <v>92</v>
      </c>
      <c r="D50" s="63">
        <v>1100</v>
      </c>
      <c r="E50" s="63">
        <f>E51</f>
        <v>100</v>
      </c>
      <c r="F50" s="64">
        <f t="shared" si="0"/>
        <v>1000</v>
      </c>
    </row>
    <row r="51" spans="1:6" ht="67.5">
      <c r="A51" s="32" t="s">
        <v>35</v>
      </c>
      <c r="B51" s="33" t="s">
        <v>31</v>
      </c>
      <c r="C51" s="62" t="s">
        <v>36</v>
      </c>
      <c r="D51" s="63" t="s">
        <v>34</v>
      </c>
      <c r="E51" s="63">
        <v>100</v>
      </c>
      <c r="F51" s="64"/>
    </row>
    <row r="52" spans="1:6" ht="33.75">
      <c r="A52" s="32" t="s">
        <v>93</v>
      </c>
      <c r="B52" s="33" t="s">
        <v>31</v>
      </c>
      <c r="C52" s="62" t="s">
        <v>94</v>
      </c>
      <c r="D52" s="63">
        <v>75300</v>
      </c>
      <c r="E52" s="63" t="s">
        <v>34</v>
      </c>
      <c r="F52" s="64">
        <f t="shared" si="0"/>
        <v>75300</v>
      </c>
    </row>
    <row r="53" spans="1:6" ht="78.75">
      <c r="A53" s="34" t="s">
        <v>95</v>
      </c>
      <c r="B53" s="33" t="s">
        <v>31</v>
      </c>
      <c r="C53" s="62" t="s">
        <v>96</v>
      </c>
      <c r="D53" s="63">
        <v>75300</v>
      </c>
      <c r="E53" s="63" t="s">
        <v>34</v>
      </c>
      <c r="F53" s="64">
        <f t="shared" ref="F53:F82" si="1">IF(OR(D53="-",IF(E53="-",0,E53)&gt;=IF(D53="-",0,D53)),"-",IF(D53="-",0,D53)-IF(E53="-",0,E53))</f>
        <v>75300</v>
      </c>
    </row>
    <row r="54" spans="1:6" ht="33.75">
      <c r="A54" s="32" t="s">
        <v>97</v>
      </c>
      <c r="B54" s="33" t="s">
        <v>31</v>
      </c>
      <c r="C54" s="62" t="s">
        <v>98</v>
      </c>
      <c r="D54" s="63">
        <v>75300</v>
      </c>
      <c r="E54" s="63" t="s">
        <v>34</v>
      </c>
      <c r="F54" s="64">
        <f t="shared" si="1"/>
        <v>75300</v>
      </c>
    </row>
    <row r="55" spans="1:6" ht="33.75">
      <c r="A55" s="32" t="s">
        <v>99</v>
      </c>
      <c r="B55" s="33" t="s">
        <v>31</v>
      </c>
      <c r="C55" s="62" t="s">
        <v>100</v>
      </c>
      <c r="D55" s="63">
        <v>75300</v>
      </c>
      <c r="E55" s="63" t="s">
        <v>34</v>
      </c>
      <c r="F55" s="64">
        <f t="shared" si="1"/>
        <v>75300</v>
      </c>
    </row>
    <row r="56" spans="1:6" ht="15">
      <c r="A56" s="32" t="s">
        <v>101</v>
      </c>
      <c r="B56" s="33" t="s">
        <v>31</v>
      </c>
      <c r="C56" s="62" t="s">
        <v>102</v>
      </c>
      <c r="D56" s="63">
        <v>7900</v>
      </c>
      <c r="E56" s="63">
        <v>300</v>
      </c>
      <c r="F56" s="64">
        <f t="shared" si="1"/>
        <v>7600</v>
      </c>
    </row>
    <row r="57" spans="1:6" ht="33.75">
      <c r="A57" s="32" t="s">
        <v>103</v>
      </c>
      <c r="B57" s="33" t="s">
        <v>31</v>
      </c>
      <c r="C57" s="62" t="s">
        <v>104</v>
      </c>
      <c r="D57" s="63">
        <v>7900</v>
      </c>
      <c r="E57" s="63">
        <v>300</v>
      </c>
      <c r="F57" s="64">
        <f t="shared" si="1"/>
        <v>7600</v>
      </c>
    </row>
    <row r="58" spans="1:6" ht="45">
      <c r="A58" s="32" t="s">
        <v>105</v>
      </c>
      <c r="B58" s="33" t="s">
        <v>31</v>
      </c>
      <c r="C58" s="62" t="s">
        <v>106</v>
      </c>
      <c r="D58" s="63">
        <v>7900</v>
      </c>
      <c r="E58" s="63">
        <v>300</v>
      </c>
      <c r="F58" s="64">
        <f t="shared" si="1"/>
        <v>7600</v>
      </c>
    </row>
    <row r="59" spans="1:6" ht="15">
      <c r="A59" s="32" t="s">
        <v>107</v>
      </c>
      <c r="B59" s="33" t="s">
        <v>31</v>
      </c>
      <c r="C59" s="62" t="s">
        <v>108</v>
      </c>
      <c r="D59" s="63">
        <v>7486100</v>
      </c>
      <c r="E59" s="63">
        <v>6837921.3799999999</v>
      </c>
      <c r="F59" s="64">
        <f t="shared" si="1"/>
        <v>648178.62000000011</v>
      </c>
    </row>
    <row r="60" spans="1:6" ht="33.75">
      <c r="A60" s="32" t="s">
        <v>109</v>
      </c>
      <c r="B60" s="33" t="s">
        <v>31</v>
      </c>
      <c r="C60" s="62" t="s">
        <v>110</v>
      </c>
      <c r="D60" s="63">
        <v>7486100</v>
      </c>
      <c r="E60" s="63">
        <v>6837921.3799999999</v>
      </c>
      <c r="F60" s="64">
        <f t="shared" si="1"/>
        <v>648178.62000000011</v>
      </c>
    </row>
    <row r="61" spans="1:6" ht="22.5">
      <c r="A61" s="32" t="s">
        <v>111</v>
      </c>
      <c r="B61" s="33" t="s">
        <v>31</v>
      </c>
      <c r="C61" s="62" t="s">
        <v>112</v>
      </c>
      <c r="D61" s="63">
        <v>5278900</v>
      </c>
      <c r="E61" s="63">
        <v>4980200</v>
      </c>
      <c r="F61" s="64">
        <f t="shared" si="1"/>
        <v>298700</v>
      </c>
    </row>
    <row r="62" spans="1:6" ht="15">
      <c r="A62" s="32" t="s">
        <v>113</v>
      </c>
      <c r="B62" s="33" t="s">
        <v>31</v>
      </c>
      <c r="C62" s="62" t="s">
        <v>114</v>
      </c>
      <c r="D62" s="63">
        <v>5120500</v>
      </c>
      <c r="E62" s="63">
        <v>4821800</v>
      </c>
      <c r="F62" s="64">
        <f t="shared" si="1"/>
        <v>298700</v>
      </c>
    </row>
    <row r="63" spans="1:6" ht="22.5">
      <c r="A63" s="32" t="s">
        <v>115</v>
      </c>
      <c r="B63" s="33" t="s">
        <v>31</v>
      </c>
      <c r="C63" s="62" t="s">
        <v>116</v>
      </c>
      <c r="D63" s="63">
        <v>5120500</v>
      </c>
      <c r="E63" s="63">
        <v>4821800</v>
      </c>
      <c r="F63" s="64">
        <f t="shared" si="1"/>
        <v>298700</v>
      </c>
    </row>
    <row r="64" spans="1:6" ht="22.5">
      <c r="A64" s="32" t="s">
        <v>117</v>
      </c>
      <c r="B64" s="33" t="s">
        <v>31</v>
      </c>
      <c r="C64" s="62" t="s">
        <v>118</v>
      </c>
      <c r="D64" s="63">
        <v>158400</v>
      </c>
      <c r="E64" s="63">
        <v>158400</v>
      </c>
      <c r="F64" s="64" t="str">
        <f t="shared" si="1"/>
        <v>-</v>
      </c>
    </row>
    <row r="65" spans="1:6" ht="22.5">
      <c r="A65" s="32" t="s">
        <v>119</v>
      </c>
      <c r="B65" s="33" t="s">
        <v>31</v>
      </c>
      <c r="C65" s="62" t="s">
        <v>120</v>
      </c>
      <c r="D65" s="63">
        <v>158400</v>
      </c>
      <c r="E65" s="63">
        <v>158400</v>
      </c>
      <c r="F65" s="64" t="str">
        <f t="shared" si="1"/>
        <v>-</v>
      </c>
    </row>
    <row r="66" spans="1:6" ht="22.5">
      <c r="A66" s="32" t="s">
        <v>121</v>
      </c>
      <c r="B66" s="33" t="s">
        <v>31</v>
      </c>
      <c r="C66" s="62" t="s">
        <v>122</v>
      </c>
      <c r="D66" s="63">
        <v>255600</v>
      </c>
      <c r="E66" s="63">
        <v>125785.86</v>
      </c>
      <c r="F66" s="64">
        <f t="shared" si="1"/>
        <v>129814.14</v>
      </c>
    </row>
    <row r="67" spans="1:6" ht="33.75">
      <c r="A67" s="32" t="s">
        <v>123</v>
      </c>
      <c r="B67" s="33" t="s">
        <v>31</v>
      </c>
      <c r="C67" s="62" t="s">
        <v>124</v>
      </c>
      <c r="D67" s="63">
        <v>200</v>
      </c>
      <c r="E67" s="63">
        <v>200</v>
      </c>
      <c r="F67" s="64" t="str">
        <f t="shared" si="1"/>
        <v>-</v>
      </c>
    </row>
    <row r="68" spans="1:6" ht="33.75">
      <c r="A68" s="32" t="s">
        <v>125</v>
      </c>
      <c r="B68" s="33" t="s">
        <v>31</v>
      </c>
      <c r="C68" s="62" t="s">
        <v>126</v>
      </c>
      <c r="D68" s="63">
        <v>200</v>
      </c>
      <c r="E68" s="63">
        <v>200</v>
      </c>
      <c r="F68" s="64" t="str">
        <f t="shared" si="1"/>
        <v>-</v>
      </c>
    </row>
    <row r="69" spans="1:6" ht="33.75">
      <c r="A69" s="32" t="s">
        <v>127</v>
      </c>
      <c r="B69" s="33" t="s">
        <v>31</v>
      </c>
      <c r="C69" s="62" t="s">
        <v>128</v>
      </c>
      <c r="D69" s="63">
        <v>255400</v>
      </c>
      <c r="E69" s="63">
        <v>125585.86</v>
      </c>
      <c r="F69" s="64">
        <f t="shared" si="1"/>
        <v>129814.14</v>
      </c>
    </row>
    <row r="70" spans="1:6" ht="33.75">
      <c r="A70" s="32" t="s">
        <v>129</v>
      </c>
      <c r="B70" s="33" t="s">
        <v>31</v>
      </c>
      <c r="C70" s="62" t="s">
        <v>130</v>
      </c>
      <c r="D70" s="63">
        <v>255400</v>
      </c>
      <c r="E70" s="63">
        <v>125585.86</v>
      </c>
      <c r="F70" s="64">
        <f t="shared" si="1"/>
        <v>129814.14</v>
      </c>
    </row>
    <row r="71" spans="1:6" ht="15">
      <c r="A71" s="32" t="s">
        <v>131</v>
      </c>
      <c r="B71" s="33" t="s">
        <v>31</v>
      </c>
      <c r="C71" s="62" t="s">
        <v>132</v>
      </c>
      <c r="D71" s="63">
        <v>1951600</v>
      </c>
      <c r="E71" s="63">
        <v>1731935.52</v>
      </c>
      <c r="F71" s="64">
        <f t="shared" si="1"/>
        <v>219664.47999999998</v>
      </c>
    </row>
    <row r="72" spans="1:6" ht="45">
      <c r="A72" s="32" t="s">
        <v>133</v>
      </c>
      <c r="B72" s="33" t="s">
        <v>31</v>
      </c>
      <c r="C72" s="62" t="s">
        <v>134</v>
      </c>
      <c r="D72" s="63">
        <v>1551600</v>
      </c>
      <c r="E72" s="63">
        <v>1229456.52</v>
      </c>
      <c r="F72" s="64">
        <f t="shared" si="1"/>
        <v>322143.48</v>
      </c>
    </row>
    <row r="73" spans="1:6" ht="56.25">
      <c r="A73" s="32" t="s">
        <v>135</v>
      </c>
      <c r="B73" s="33" t="s">
        <v>31</v>
      </c>
      <c r="C73" s="62" t="s">
        <v>136</v>
      </c>
      <c r="D73" s="63">
        <v>1551600</v>
      </c>
      <c r="E73" s="63">
        <v>1229456.52</v>
      </c>
      <c r="F73" s="64">
        <f t="shared" si="1"/>
        <v>322143.48</v>
      </c>
    </row>
    <row r="74" spans="1:6" ht="22.5">
      <c r="A74" s="32" t="s">
        <v>137</v>
      </c>
      <c r="B74" s="33" t="s">
        <v>31</v>
      </c>
      <c r="C74" s="62" t="s">
        <v>138</v>
      </c>
      <c r="D74" s="63">
        <v>400000</v>
      </c>
      <c r="E74" s="63">
        <v>502479</v>
      </c>
      <c r="F74" s="64" t="str">
        <f t="shared" si="1"/>
        <v>-</v>
      </c>
    </row>
    <row r="75" spans="1:6" ht="22.5">
      <c r="A75" s="32" t="s">
        <v>139</v>
      </c>
      <c r="B75" s="33" t="s">
        <v>31</v>
      </c>
      <c r="C75" s="62" t="s">
        <v>140</v>
      </c>
      <c r="D75" s="63">
        <v>400000</v>
      </c>
      <c r="E75" s="63">
        <v>502479</v>
      </c>
      <c r="F75" s="64" t="str">
        <f t="shared" si="1"/>
        <v>-</v>
      </c>
    </row>
    <row r="76" spans="1:6" ht="56.25">
      <c r="A76" s="32" t="s">
        <v>141</v>
      </c>
      <c r="B76" s="33" t="s">
        <v>31</v>
      </c>
      <c r="C76" s="62" t="s">
        <v>142</v>
      </c>
      <c r="D76" s="63">
        <v>6310800</v>
      </c>
      <c r="E76" s="63">
        <v>6310757.7999999998</v>
      </c>
      <c r="F76" s="64">
        <f t="shared" si="1"/>
        <v>42.200000000186265</v>
      </c>
    </row>
    <row r="77" spans="1:6" ht="78.75">
      <c r="A77" s="34" t="s">
        <v>143</v>
      </c>
      <c r="B77" s="33" t="s">
        <v>31</v>
      </c>
      <c r="C77" s="62" t="s">
        <v>144</v>
      </c>
      <c r="D77" s="63">
        <v>6310800</v>
      </c>
      <c r="E77" s="63">
        <v>6310757.7999999998</v>
      </c>
      <c r="F77" s="64">
        <f t="shared" si="1"/>
        <v>42.200000000186265</v>
      </c>
    </row>
    <row r="78" spans="1:6" ht="67.5">
      <c r="A78" s="34" t="s">
        <v>145</v>
      </c>
      <c r="B78" s="33" t="s">
        <v>31</v>
      </c>
      <c r="C78" s="62" t="s">
        <v>146</v>
      </c>
      <c r="D78" s="63">
        <v>6310800</v>
      </c>
      <c r="E78" s="63">
        <v>6310757.7999999998</v>
      </c>
      <c r="F78" s="64">
        <f t="shared" si="1"/>
        <v>42.200000000186265</v>
      </c>
    </row>
    <row r="79" spans="1:6" ht="45">
      <c r="A79" s="32" t="s">
        <v>147</v>
      </c>
      <c r="B79" s="33" t="s">
        <v>31</v>
      </c>
      <c r="C79" s="62" t="s">
        <v>148</v>
      </c>
      <c r="D79" s="63">
        <v>6310800</v>
      </c>
      <c r="E79" s="63">
        <v>6310757.7999999998</v>
      </c>
      <c r="F79" s="64">
        <f t="shared" si="1"/>
        <v>42.200000000186265</v>
      </c>
    </row>
    <row r="80" spans="1:6" ht="33.75">
      <c r="A80" s="32" t="s">
        <v>149</v>
      </c>
      <c r="B80" s="33" t="s">
        <v>31</v>
      </c>
      <c r="C80" s="62" t="s">
        <v>150</v>
      </c>
      <c r="D80" s="63">
        <v>-6310800</v>
      </c>
      <c r="E80" s="63">
        <v>-6310757.7999999998</v>
      </c>
      <c r="F80" s="64" t="str">
        <f t="shared" si="1"/>
        <v>-</v>
      </c>
    </row>
    <row r="81" spans="1:6" ht="45">
      <c r="A81" s="32" t="s">
        <v>151</v>
      </c>
      <c r="B81" s="33" t="s">
        <v>31</v>
      </c>
      <c r="C81" s="62" t="s">
        <v>152</v>
      </c>
      <c r="D81" s="63">
        <v>-6310800</v>
      </c>
      <c r="E81" s="63">
        <v>-6310757.7999999998</v>
      </c>
      <c r="F81" s="64" t="str">
        <f t="shared" si="1"/>
        <v>-</v>
      </c>
    </row>
    <row r="82" spans="1:6" ht="45">
      <c r="A82" s="32" t="s">
        <v>153</v>
      </c>
      <c r="B82" s="33" t="s">
        <v>31</v>
      </c>
      <c r="C82" s="62" t="s">
        <v>154</v>
      </c>
      <c r="D82" s="63">
        <v>-6310800</v>
      </c>
      <c r="E82" s="63">
        <v>-6310757.7999999998</v>
      </c>
      <c r="F82" s="64" t="str">
        <f t="shared" si="1"/>
        <v>-</v>
      </c>
    </row>
    <row r="83" spans="1:6" ht="12.75" customHeight="1">
      <c r="A83" s="35"/>
      <c r="B83" s="36"/>
      <c r="C83" s="36"/>
      <c r="D83" s="37"/>
      <c r="E83" s="37"/>
      <c r="F83" s="37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1:F22">
    <cfRule type="cellIs" priority="1" stopIfTrue="1" operator="equal">
      <formula>0</formula>
    </cfRule>
  </conditionalFormatting>
  <conditionalFormatting sqref="F29">
    <cfRule type="cellIs" priority="2" stopIfTrue="1" operator="equal">
      <formula>0</formula>
    </cfRule>
  </conditionalFormatting>
  <conditionalFormatting sqref="F27">
    <cfRule type="cellIs" priority="3" stopIfTrue="1" operator="equal">
      <formula>0</formula>
    </cfRule>
  </conditionalFormatting>
  <conditionalFormatting sqref="F26">
    <cfRule type="cellIs" priority="4" stopIfTrue="1" operator="equal">
      <formula>0</formula>
    </cfRule>
  </conditionalFormatting>
  <conditionalFormatting sqref="F39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2"/>
  <sheetViews>
    <sheetView showGridLines="0" topLeftCell="A147" workbookViewId="0">
      <selection activeCell="D163" sqref="D16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155</v>
      </c>
      <c r="B2" s="109"/>
      <c r="C2" s="109"/>
      <c r="D2" s="109"/>
      <c r="E2" s="1"/>
      <c r="F2" s="13" t="s">
        <v>156</v>
      </c>
    </row>
    <row r="3" spans="1:6" ht="13.5" customHeight="1">
      <c r="A3" s="5"/>
      <c r="B3" s="5"/>
      <c r="C3" s="38"/>
      <c r="D3" s="9"/>
      <c r="E3" s="9"/>
      <c r="F3" s="9"/>
    </row>
    <row r="4" spans="1:6" ht="10.15" customHeight="1">
      <c r="A4" s="128" t="s">
        <v>21</v>
      </c>
      <c r="B4" s="114" t="s">
        <v>22</v>
      </c>
      <c r="C4" s="126" t="s">
        <v>157</v>
      </c>
      <c r="D4" s="117" t="s">
        <v>24</v>
      </c>
      <c r="E4" s="131" t="s">
        <v>25</v>
      </c>
      <c r="F4" s="123" t="s">
        <v>26</v>
      </c>
    </row>
    <row r="5" spans="1:6" ht="5.45" customHeight="1">
      <c r="A5" s="129"/>
      <c r="B5" s="115"/>
      <c r="C5" s="127"/>
      <c r="D5" s="118"/>
      <c r="E5" s="132"/>
      <c r="F5" s="124"/>
    </row>
    <row r="6" spans="1:6" ht="9.6" customHeight="1">
      <c r="A6" s="129"/>
      <c r="B6" s="115"/>
      <c r="C6" s="127"/>
      <c r="D6" s="118"/>
      <c r="E6" s="132"/>
      <c r="F6" s="124"/>
    </row>
    <row r="7" spans="1:6" ht="6" customHeight="1">
      <c r="A7" s="129"/>
      <c r="B7" s="115"/>
      <c r="C7" s="127"/>
      <c r="D7" s="118"/>
      <c r="E7" s="132"/>
      <c r="F7" s="124"/>
    </row>
    <row r="8" spans="1:6" ht="6.6" customHeight="1">
      <c r="A8" s="129"/>
      <c r="B8" s="115"/>
      <c r="C8" s="127"/>
      <c r="D8" s="118"/>
      <c r="E8" s="132"/>
      <c r="F8" s="124"/>
    </row>
    <row r="9" spans="1:6" ht="10.9" customHeight="1">
      <c r="A9" s="129"/>
      <c r="B9" s="115"/>
      <c r="C9" s="127"/>
      <c r="D9" s="118"/>
      <c r="E9" s="132"/>
      <c r="F9" s="124"/>
    </row>
    <row r="10" spans="1:6" ht="4.1500000000000004" hidden="1" customHeight="1">
      <c r="A10" s="129"/>
      <c r="B10" s="115"/>
      <c r="C10" s="39"/>
      <c r="D10" s="118"/>
      <c r="E10" s="40"/>
      <c r="F10" s="41"/>
    </row>
    <row r="11" spans="1:6" ht="13.15" hidden="1" customHeight="1">
      <c r="A11" s="130"/>
      <c r="B11" s="116"/>
      <c r="C11" s="42"/>
      <c r="D11" s="119"/>
      <c r="E11" s="43"/>
      <c r="F11" s="44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45" t="s">
        <v>28</v>
      </c>
      <c r="F12" s="23" t="s">
        <v>29</v>
      </c>
    </row>
    <row r="13" spans="1:6" ht="15.75">
      <c r="A13" s="46" t="s">
        <v>158</v>
      </c>
      <c r="B13" s="47" t="s">
        <v>159</v>
      </c>
      <c r="C13" s="48" t="s">
        <v>160</v>
      </c>
      <c r="D13" s="76">
        <v>18230657.800000001</v>
      </c>
      <c r="E13" s="77">
        <v>16229768.310000001</v>
      </c>
      <c r="F13" s="78">
        <f>IF(OR(D13="-",IF(E13="-",0,E13)&gt;=IF(D13="-",0,D13)),"-",IF(D13="-",0,D13)-IF(E13="-",0,E13))</f>
        <v>2000889.4900000002</v>
      </c>
    </row>
    <row r="14" spans="1:6">
      <c r="A14" s="49" t="s">
        <v>33</v>
      </c>
      <c r="B14" s="50"/>
      <c r="C14" s="51"/>
      <c r="D14" s="52"/>
      <c r="E14" s="53"/>
      <c r="F14" s="54"/>
    </row>
    <row r="15" spans="1:6" ht="22.5">
      <c r="A15" s="24" t="s">
        <v>161</v>
      </c>
      <c r="B15" s="55" t="s">
        <v>159</v>
      </c>
      <c r="C15" s="67" t="s">
        <v>162</v>
      </c>
      <c r="D15" s="65">
        <v>18230657.800000001</v>
      </c>
      <c r="E15" s="68">
        <v>16229768.310000001</v>
      </c>
      <c r="F15" s="69">
        <f t="shared" ref="F15:F46" si="0">IF(OR(D15="-",IF(E15="-",0,E15)&gt;=IF(D15="-",0,D15)),"-",IF(D15="-",0,D15)-IF(E15="-",0,E15))</f>
        <v>2000889.4900000002</v>
      </c>
    </row>
    <row r="16" spans="1:6" ht="15">
      <c r="A16" s="24" t="s">
        <v>163</v>
      </c>
      <c r="B16" s="55" t="s">
        <v>159</v>
      </c>
      <c r="C16" s="67" t="s">
        <v>164</v>
      </c>
      <c r="D16" s="65">
        <v>6577900</v>
      </c>
      <c r="E16" s="68">
        <v>5574263.1100000003</v>
      </c>
      <c r="F16" s="69">
        <f t="shared" si="0"/>
        <v>1003636.8899999997</v>
      </c>
    </row>
    <row r="17" spans="1:6" ht="45">
      <c r="A17" s="24" t="s">
        <v>165</v>
      </c>
      <c r="B17" s="55" t="s">
        <v>159</v>
      </c>
      <c r="C17" s="67" t="s">
        <v>166</v>
      </c>
      <c r="D17" s="65">
        <v>6498200</v>
      </c>
      <c r="E17" s="68">
        <v>5513656.1100000003</v>
      </c>
      <c r="F17" s="69">
        <f t="shared" si="0"/>
        <v>984543.88999999966</v>
      </c>
    </row>
    <row r="18" spans="1:6" ht="33.75">
      <c r="A18" s="24" t="s">
        <v>167</v>
      </c>
      <c r="B18" s="55" t="s">
        <v>159</v>
      </c>
      <c r="C18" s="67" t="s">
        <v>168</v>
      </c>
      <c r="D18" s="65">
        <v>6498000</v>
      </c>
      <c r="E18" s="68">
        <v>5513456.1100000003</v>
      </c>
      <c r="F18" s="69">
        <f t="shared" si="0"/>
        <v>984543.88999999966</v>
      </c>
    </row>
    <row r="19" spans="1:6" ht="45">
      <c r="A19" s="24" t="s">
        <v>169</v>
      </c>
      <c r="B19" s="55" t="s">
        <v>159</v>
      </c>
      <c r="C19" s="67" t="s">
        <v>170</v>
      </c>
      <c r="D19" s="65">
        <v>6498000</v>
      </c>
      <c r="E19" s="68">
        <v>5513456.1100000003</v>
      </c>
      <c r="F19" s="69">
        <f t="shared" si="0"/>
        <v>984543.88999999966</v>
      </c>
    </row>
    <row r="20" spans="1:6" ht="78.75">
      <c r="A20" s="56" t="s">
        <v>171</v>
      </c>
      <c r="B20" s="55" t="s">
        <v>159</v>
      </c>
      <c r="C20" s="67" t="s">
        <v>172</v>
      </c>
      <c r="D20" s="65">
        <v>5720400</v>
      </c>
      <c r="E20" s="68">
        <v>4967774.8600000003</v>
      </c>
      <c r="F20" s="69">
        <f t="shared" si="0"/>
        <v>752625.13999999966</v>
      </c>
    </row>
    <row r="21" spans="1:6" ht="56.25">
      <c r="A21" s="24" t="s">
        <v>173</v>
      </c>
      <c r="B21" s="55" t="s">
        <v>159</v>
      </c>
      <c r="C21" s="67" t="s">
        <v>174</v>
      </c>
      <c r="D21" s="65">
        <v>5720400</v>
      </c>
      <c r="E21" s="68">
        <v>4967774.8600000003</v>
      </c>
      <c r="F21" s="69">
        <f t="shared" si="0"/>
        <v>752625.13999999966</v>
      </c>
    </row>
    <row r="22" spans="1:6" ht="22.5">
      <c r="A22" s="24" t="s">
        <v>175</v>
      </c>
      <c r="B22" s="55" t="s">
        <v>159</v>
      </c>
      <c r="C22" s="67" t="s">
        <v>176</v>
      </c>
      <c r="D22" s="65">
        <v>5720400</v>
      </c>
      <c r="E22" s="68">
        <v>4967774.8600000003</v>
      </c>
      <c r="F22" s="69">
        <f t="shared" si="0"/>
        <v>752625.13999999966</v>
      </c>
    </row>
    <row r="23" spans="1:6" ht="22.5">
      <c r="A23" s="24" t="s">
        <v>177</v>
      </c>
      <c r="B23" s="55" t="s">
        <v>159</v>
      </c>
      <c r="C23" s="67" t="s">
        <v>178</v>
      </c>
      <c r="D23" s="65">
        <v>4092105.68</v>
      </c>
      <c r="E23" s="68">
        <v>3570823.47</v>
      </c>
      <c r="F23" s="69">
        <f t="shared" si="0"/>
        <v>521282.20999999996</v>
      </c>
    </row>
    <row r="24" spans="1:6" ht="33.75">
      <c r="A24" s="24" t="s">
        <v>179</v>
      </c>
      <c r="B24" s="55" t="s">
        <v>159</v>
      </c>
      <c r="C24" s="67" t="s">
        <v>180</v>
      </c>
      <c r="D24" s="65">
        <v>304100</v>
      </c>
      <c r="E24" s="68">
        <v>232092.54</v>
      </c>
      <c r="F24" s="69">
        <f t="shared" si="0"/>
        <v>72007.459999999992</v>
      </c>
    </row>
    <row r="25" spans="1:6" ht="33.75">
      <c r="A25" s="24" t="s">
        <v>181</v>
      </c>
      <c r="B25" s="55" t="s">
        <v>159</v>
      </c>
      <c r="C25" s="67" t="s">
        <v>182</v>
      </c>
      <c r="D25" s="65">
        <v>1324194.32</v>
      </c>
      <c r="E25" s="68">
        <v>1164858.8500000001</v>
      </c>
      <c r="F25" s="69">
        <f t="shared" si="0"/>
        <v>159335.46999999997</v>
      </c>
    </row>
    <row r="26" spans="1:6" ht="78.75">
      <c r="A26" s="56" t="s">
        <v>183</v>
      </c>
      <c r="B26" s="55" t="s">
        <v>159</v>
      </c>
      <c r="C26" s="67" t="s">
        <v>184</v>
      </c>
      <c r="D26" s="65">
        <v>777600</v>
      </c>
      <c r="E26" s="68">
        <v>545681.25</v>
      </c>
      <c r="F26" s="69">
        <f t="shared" si="0"/>
        <v>231918.75</v>
      </c>
    </row>
    <row r="27" spans="1:6" ht="22.5">
      <c r="A27" s="24" t="s">
        <v>185</v>
      </c>
      <c r="B27" s="55" t="s">
        <v>159</v>
      </c>
      <c r="C27" s="67" t="s">
        <v>186</v>
      </c>
      <c r="D27" s="65">
        <v>777600</v>
      </c>
      <c r="E27" s="68">
        <v>545681.25</v>
      </c>
      <c r="F27" s="69">
        <f t="shared" si="0"/>
        <v>231918.75</v>
      </c>
    </row>
    <row r="28" spans="1:6" ht="22.5">
      <c r="A28" s="24" t="s">
        <v>187</v>
      </c>
      <c r="B28" s="55" t="s">
        <v>159</v>
      </c>
      <c r="C28" s="67" t="s">
        <v>188</v>
      </c>
      <c r="D28" s="65">
        <v>777600</v>
      </c>
      <c r="E28" s="68">
        <v>545681.25</v>
      </c>
      <c r="F28" s="69">
        <f t="shared" si="0"/>
        <v>231918.75</v>
      </c>
    </row>
    <row r="29" spans="1:6" ht="22.5">
      <c r="A29" s="24" t="s">
        <v>189</v>
      </c>
      <c r="B29" s="55" t="s">
        <v>159</v>
      </c>
      <c r="C29" s="67" t="s">
        <v>190</v>
      </c>
      <c r="D29" s="65">
        <v>734100</v>
      </c>
      <c r="E29" s="68">
        <v>509725.09</v>
      </c>
      <c r="F29" s="69">
        <f t="shared" si="0"/>
        <v>224374.90999999997</v>
      </c>
    </row>
    <row r="30" spans="1:6" ht="15">
      <c r="A30" s="24" t="s">
        <v>191</v>
      </c>
      <c r="B30" s="55" t="s">
        <v>159</v>
      </c>
      <c r="C30" s="67" t="s">
        <v>192</v>
      </c>
      <c r="D30" s="65">
        <v>43500</v>
      </c>
      <c r="E30" s="68">
        <v>35956.160000000003</v>
      </c>
      <c r="F30" s="69">
        <f t="shared" si="0"/>
        <v>7543.8399999999965</v>
      </c>
    </row>
    <row r="31" spans="1:6" ht="33.75">
      <c r="A31" s="24" t="s">
        <v>193</v>
      </c>
      <c r="B31" s="55" t="s">
        <v>159</v>
      </c>
      <c r="C31" s="67" t="s">
        <v>194</v>
      </c>
      <c r="D31" s="65">
        <v>200</v>
      </c>
      <c r="E31" s="68">
        <v>200</v>
      </c>
      <c r="F31" s="69" t="str">
        <f t="shared" si="0"/>
        <v>-</v>
      </c>
    </row>
    <row r="32" spans="1:6" ht="15">
      <c r="A32" s="24" t="s">
        <v>195</v>
      </c>
      <c r="B32" s="55" t="s">
        <v>159</v>
      </c>
      <c r="C32" s="67" t="s">
        <v>196</v>
      </c>
      <c r="D32" s="65">
        <v>200</v>
      </c>
      <c r="E32" s="68">
        <v>200</v>
      </c>
      <c r="F32" s="69" t="str">
        <f t="shared" si="0"/>
        <v>-</v>
      </c>
    </row>
    <row r="33" spans="1:6" ht="101.25">
      <c r="A33" s="56" t="s">
        <v>197</v>
      </c>
      <c r="B33" s="55" t="s">
        <v>159</v>
      </c>
      <c r="C33" s="67" t="s">
        <v>198</v>
      </c>
      <c r="D33" s="65">
        <v>200</v>
      </c>
      <c r="E33" s="68">
        <v>200</v>
      </c>
      <c r="F33" s="69" t="str">
        <f t="shared" si="0"/>
        <v>-</v>
      </c>
    </row>
    <row r="34" spans="1:6" ht="22.5">
      <c r="A34" s="24" t="s">
        <v>185</v>
      </c>
      <c r="B34" s="55" t="s">
        <v>159</v>
      </c>
      <c r="C34" s="67" t="s">
        <v>199</v>
      </c>
      <c r="D34" s="65">
        <v>200</v>
      </c>
      <c r="E34" s="68">
        <v>200</v>
      </c>
      <c r="F34" s="69" t="str">
        <f t="shared" si="0"/>
        <v>-</v>
      </c>
    </row>
    <row r="35" spans="1:6" ht="22.5">
      <c r="A35" s="24" t="s">
        <v>187</v>
      </c>
      <c r="B35" s="55" t="s">
        <v>159</v>
      </c>
      <c r="C35" s="67" t="s">
        <v>200</v>
      </c>
      <c r="D35" s="65">
        <v>200</v>
      </c>
      <c r="E35" s="68">
        <v>200</v>
      </c>
      <c r="F35" s="69" t="str">
        <f t="shared" si="0"/>
        <v>-</v>
      </c>
    </row>
    <row r="36" spans="1:6" ht="22.5">
      <c r="A36" s="24" t="s">
        <v>189</v>
      </c>
      <c r="B36" s="55" t="s">
        <v>159</v>
      </c>
      <c r="C36" s="67" t="s">
        <v>201</v>
      </c>
      <c r="D36" s="65">
        <v>200</v>
      </c>
      <c r="E36" s="68">
        <v>200</v>
      </c>
      <c r="F36" s="69" t="str">
        <f t="shared" si="0"/>
        <v>-</v>
      </c>
    </row>
    <row r="37" spans="1:6" ht="15">
      <c r="A37" s="24" t="s">
        <v>202</v>
      </c>
      <c r="B37" s="55" t="s">
        <v>159</v>
      </c>
      <c r="C37" s="67" t="s">
        <v>203</v>
      </c>
      <c r="D37" s="65">
        <v>3000</v>
      </c>
      <c r="E37" s="68" t="s">
        <v>34</v>
      </c>
      <c r="F37" s="69">
        <f t="shared" si="0"/>
        <v>3000</v>
      </c>
    </row>
    <row r="38" spans="1:6" ht="33.75">
      <c r="A38" s="24" t="s">
        <v>193</v>
      </c>
      <c r="B38" s="55" t="s">
        <v>159</v>
      </c>
      <c r="C38" s="67" t="s">
        <v>204</v>
      </c>
      <c r="D38" s="65">
        <v>3000</v>
      </c>
      <c r="E38" s="68" t="s">
        <v>34</v>
      </c>
      <c r="F38" s="69">
        <f t="shared" si="0"/>
        <v>3000</v>
      </c>
    </row>
    <row r="39" spans="1:6" ht="15">
      <c r="A39" s="24" t="s">
        <v>205</v>
      </c>
      <c r="B39" s="55" t="s">
        <v>159</v>
      </c>
      <c r="C39" s="67" t="s">
        <v>206</v>
      </c>
      <c r="D39" s="65">
        <v>3000</v>
      </c>
      <c r="E39" s="68" t="s">
        <v>34</v>
      </c>
      <c r="F39" s="69">
        <f t="shared" si="0"/>
        <v>3000</v>
      </c>
    </row>
    <row r="40" spans="1:6" ht="56.25">
      <c r="A40" s="24" t="s">
        <v>207</v>
      </c>
      <c r="B40" s="55" t="s">
        <v>159</v>
      </c>
      <c r="C40" s="67" t="s">
        <v>208</v>
      </c>
      <c r="D40" s="65">
        <v>3000</v>
      </c>
      <c r="E40" s="68" t="s">
        <v>34</v>
      </c>
      <c r="F40" s="69">
        <f t="shared" si="0"/>
        <v>3000</v>
      </c>
    </row>
    <row r="41" spans="1:6" ht="15">
      <c r="A41" s="24" t="s">
        <v>209</v>
      </c>
      <c r="B41" s="55" t="s">
        <v>159</v>
      </c>
      <c r="C41" s="67" t="s">
        <v>210</v>
      </c>
      <c r="D41" s="65">
        <v>3000</v>
      </c>
      <c r="E41" s="68" t="s">
        <v>34</v>
      </c>
      <c r="F41" s="69">
        <f t="shared" si="0"/>
        <v>3000</v>
      </c>
    </row>
    <row r="42" spans="1:6" ht="15">
      <c r="A42" s="24" t="s">
        <v>211</v>
      </c>
      <c r="B42" s="55" t="s">
        <v>159</v>
      </c>
      <c r="C42" s="67" t="s">
        <v>212</v>
      </c>
      <c r="D42" s="65">
        <v>3000</v>
      </c>
      <c r="E42" s="68" t="s">
        <v>34</v>
      </c>
      <c r="F42" s="69">
        <f t="shared" si="0"/>
        <v>3000</v>
      </c>
    </row>
    <row r="43" spans="1:6" ht="15">
      <c r="A43" s="24" t="s">
        <v>213</v>
      </c>
      <c r="B43" s="55" t="s">
        <v>159</v>
      </c>
      <c r="C43" s="67" t="s">
        <v>214</v>
      </c>
      <c r="D43" s="65">
        <v>76700</v>
      </c>
      <c r="E43" s="68">
        <v>60607</v>
      </c>
      <c r="F43" s="69">
        <f t="shared" si="0"/>
        <v>16093</v>
      </c>
    </row>
    <row r="44" spans="1:6" ht="33.75">
      <c r="A44" s="24" t="s">
        <v>167</v>
      </c>
      <c r="B44" s="55" t="s">
        <v>159</v>
      </c>
      <c r="C44" s="67" t="s">
        <v>215</v>
      </c>
      <c r="D44" s="65">
        <v>25400</v>
      </c>
      <c r="E44" s="68">
        <v>25231</v>
      </c>
      <c r="F44" s="69">
        <f t="shared" si="0"/>
        <v>169</v>
      </c>
    </row>
    <row r="45" spans="1:6" ht="45">
      <c r="A45" s="24" t="s">
        <v>169</v>
      </c>
      <c r="B45" s="55" t="s">
        <v>159</v>
      </c>
      <c r="C45" s="67" t="s">
        <v>216</v>
      </c>
      <c r="D45" s="65">
        <v>25400</v>
      </c>
      <c r="E45" s="68">
        <v>25231</v>
      </c>
      <c r="F45" s="69">
        <f t="shared" si="0"/>
        <v>169</v>
      </c>
    </row>
    <row r="46" spans="1:6" ht="56.25">
      <c r="A46" s="24" t="s">
        <v>217</v>
      </c>
      <c r="B46" s="55" t="s">
        <v>159</v>
      </c>
      <c r="C46" s="67" t="s">
        <v>218</v>
      </c>
      <c r="D46" s="65">
        <v>25400</v>
      </c>
      <c r="E46" s="68">
        <v>25231</v>
      </c>
      <c r="F46" s="69">
        <f t="shared" si="0"/>
        <v>169</v>
      </c>
    </row>
    <row r="47" spans="1:6" ht="15">
      <c r="A47" s="24" t="s">
        <v>209</v>
      </c>
      <c r="B47" s="55" t="s">
        <v>159</v>
      </c>
      <c r="C47" s="67" t="s">
        <v>219</v>
      </c>
      <c r="D47" s="65">
        <v>25400</v>
      </c>
      <c r="E47" s="68">
        <v>25231</v>
      </c>
      <c r="F47" s="69">
        <f t="shared" ref="F47:F78" si="1">IF(OR(D47="-",IF(E47="-",0,E47)&gt;=IF(D47="-",0,D47)),"-",IF(D47="-",0,D47)-IF(E47="-",0,E47))</f>
        <v>169</v>
      </c>
    </row>
    <row r="48" spans="1:6" ht="15">
      <c r="A48" s="24" t="s">
        <v>220</v>
      </c>
      <c r="B48" s="55" t="s">
        <v>159</v>
      </c>
      <c r="C48" s="67" t="s">
        <v>221</v>
      </c>
      <c r="D48" s="65">
        <v>25400</v>
      </c>
      <c r="E48" s="68">
        <v>25231</v>
      </c>
      <c r="F48" s="69">
        <f t="shared" si="1"/>
        <v>169</v>
      </c>
    </row>
    <row r="49" spans="1:6" ht="22.5">
      <c r="A49" s="24" t="s">
        <v>222</v>
      </c>
      <c r="B49" s="55" t="s">
        <v>159</v>
      </c>
      <c r="C49" s="67" t="s">
        <v>223</v>
      </c>
      <c r="D49" s="65">
        <v>25400</v>
      </c>
      <c r="E49" s="68">
        <v>25231</v>
      </c>
      <c r="F49" s="69">
        <f t="shared" si="1"/>
        <v>169</v>
      </c>
    </row>
    <row r="50" spans="1:6" ht="22.5">
      <c r="A50" s="24" t="s">
        <v>224</v>
      </c>
      <c r="B50" s="55" t="s">
        <v>159</v>
      </c>
      <c r="C50" s="67" t="s">
        <v>225</v>
      </c>
      <c r="D50" s="65">
        <v>51300</v>
      </c>
      <c r="E50" s="68">
        <v>35376</v>
      </c>
      <c r="F50" s="69">
        <f t="shared" si="1"/>
        <v>15924</v>
      </c>
    </row>
    <row r="51" spans="1:6" ht="67.5">
      <c r="A51" s="56" t="s">
        <v>226</v>
      </c>
      <c r="B51" s="55" t="s">
        <v>159</v>
      </c>
      <c r="C51" s="67" t="s">
        <v>227</v>
      </c>
      <c r="D51" s="65">
        <v>20000</v>
      </c>
      <c r="E51" s="68">
        <v>20000</v>
      </c>
      <c r="F51" s="69" t="str">
        <f t="shared" si="1"/>
        <v>-</v>
      </c>
    </row>
    <row r="52" spans="1:6" ht="90">
      <c r="A52" s="56" t="s">
        <v>228</v>
      </c>
      <c r="B52" s="55" t="s">
        <v>159</v>
      </c>
      <c r="C52" s="67" t="s">
        <v>229</v>
      </c>
      <c r="D52" s="65">
        <v>20000</v>
      </c>
      <c r="E52" s="68">
        <v>20000</v>
      </c>
      <c r="F52" s="69" t="str">
        <f t="shared" si="1"/>
        <v>-</v>
      </c>
    </row>
    <row r="53" spans="1:6" ht="15">
      <c r="A53" s="24" t="s">
        <v>209</v>
      </c>
      <c r="B53" s="55" t="s">
        <v>159</v>
      </c>
      <c r="C53" s="67" t="s">
        <v>230</v>
      </c>
      <c r="D53" s="65">
        <v>20000</v>
      </c>
      <c r="E53" s="68">
        <v>20000</v>
      </c>
      <c r="F53" s="69" t="str">
        <f t="shared" si="1"/>
        <v>-</v>
      </c>
    </row>
    <row r="54" spans="1:6" ht="15">
      <c r="A54" s="24" t="s">
        <v>220</v>
      </c>
      <c r="B54" s="55" t="s">
        <v>159</v>
      </c>
      <c r="C54" s="67" t="s">
        <v>231</v>
      </c>
      <c r="D54" s="65">
        <v>20000</v>
      </c>
      <c r="E54" s="68">
        <v>20000</v>
      </c>
      <c r="F54" s="69" t="str">
        <f t="shared" si="1"/>
        <v>-</v>
      </c>
    </row>
    <row r="55" spans="1:6" ht="15">
      <c r="A55" s="24" t="s">
        <v>232</v>
      </c>
      <c r="B55" s="55" t="s">
        <v>159</v>
      </c>
      <c r="C55" s="67" t="s">
        <v>233</v>
      </c>
      <c r="D55" s="65">
        <v>20000</v>
      </c>
      <c r="E55" s="68">
        <v>20000</v>
      </c>
      <c r="F55" s="69" t="str">
        <f t="shared" si="1"/>
        <v>-</v>
      </c>
    </row>
    <row r="56" spans="1:6" ht="56.25">
      <c r="A56" s="24" t="s">
        <v>234</v>
      </c>
      <c r="B56" s="55" t="s">
        <v>159</v>
      </c>
      <c r="C56" s="67" t="s">
        <v>235</v>
      </c>
      <c r="D56" s="65">
        <v>31300</v>
      </c>
      <c r="E56" s="68">
        <v>15376</v>
      </c>
      <c r="F56" s="69">
        <f t="shared" si="1"/>
        <v>15924</v>
      </c>
    </row>
    <row r="57" spans="1:6" ht="123.75">
      <c r="A57" s="56" t="s">
        <v>236</v>
      </c>
      <c r="B57" s="55" t="s">
        <v>159</v>
      </c>
      <c r="C57" s="67" t="s">
        <v>237</v>
      </c>
      <c r="D57" s="65">
        <v>15700</v>
      </c>
      <c r="E57" s="68">
        <v>2376</v>
      </c>
      <c r="F57" s="69">
        <f t="shared" si="1"/>
        <v>13324</v>
      </c>
    </row>
    <row r="58" spans="1:6" ht="22.5">
      <c r="A58" s="24" t="s">
        <v>185</v>
      </c>
      <c r="B58" s="55" t="s">
        <v>159</v>
      </c>
      <c r="C58" s="67" t="s">
        <v>238</v>
      </c>
      <c r="D58" s="65">
        <v>15700</v>
      </c>
      <c r="E58" s="68">
        <v>2376</v>
      </c>
      <c r="F58" s="69">
        <f t="shared" si="1"/>
        <v>13324</v>
      </c>
    </row>
    <row r="59" spans="1:6" ht="22.5">
      <c r="A59" s="24" t="s">
        <v>187</v>
      </c>
      <c r="B59" s="55" t="s">
        <v>159</v>
      </c>
      <c r="C59" s="67" t="s">
        <v>239</v>
      </c>
      <c r="D59" s="65">
        <v>15700</v>
      </c>
      <c r="E59" s="68">
        <v>2376</v>
      </c>
      <c r="F59" s="69">
        <f t="shared" si="1"/>
        <v>13324</v>
      </c>
    </row>
    <row r="60" spans="1:6" ht="22.5">
      <c r="A60" s="24" t="s">
        <v>189</v>
      </c>
      <c r="B60" s="55" t="s">
        <v>159</v>
      </c>
      <c r="C60" s="67" t="s">
        <v>240</v>
      </c>
      <c r="D60" s="65">
        <v>15700</v>
      </c>
      <c r="E60" s="68">
        <v>2376</v>
      </c>
      <c r="F60" s="69">
        <f t="shared" si="1"/>
        <v>13324</v>
      </c>
    </row>
    <row r="61" spans="1:6" ht="90">
      <c r="A61" s="56" t="s">
        <v>241</v>
      </c>
      <c r="B61" s="55" t="s">
        <v>159</v>
      </c>
      <c r="C61" s="67" t="s">
        <v>242</v>
      </c>
      <c r="D61" s="65">
        <v>15600</v>
      </c>
      <c r="E61" s="68">
        <v>13000</v>
      </c>
      <c r="F61" s="69">
        <f t="shared" si="1"/>
        <v>2600</v>
      </c>
    </row>
    <row r="62" spans="1:6" ht="22.5">
      <c r="A62" s="24" t="s">
        <v>185</v>
      </c>
      <c r="B62" s="55" t="s">
        <v>159</v>
      </c>
      <c r="C62" s="67" t="s">
        <v>243</v>
      </c>
      <c r="D62" s="65">
        <v>15600</v>
      </c>
      <c r="E62" s="68">
        <v>13000</v>
      </c>
      <c r="F62" s="69">
        <f t="shared" si="1"/>
        <v>2600</v>
      </c>
    </row>
    <row r="63" spans="1:6" ht="22.5">
      <c r="A63" s="24" t="s">
        <v>187</v>
      </c>
      <c r="B63" s="55" t="s">
        <v>159</v>
      </c>
      <c r="C63" s="67" t="s">
        <v>244</v>
      </c>
      <c r="D63" s="65">
        <v>15600</v>
      </c>
      <c r="E63" s="68">
        <v>13000</v>
      </c>
      <c r="F63" s="69">
        <f t="shared" si="1"/>
        <v>2600</v>
      </c>
    </row>
    <row r="64" spans="1:6" ht="22.5">
      <c r="A64" s="24" t="s">
        <v>189</v>
      </c>
      <c r="B64" s="55" t="s">
        <v>159</v>
      </c>
      <c r="C64" s="67" t="s">
        <v>245</v>
      </c>
      <c r="D64" s="65">
        <v>15600</v>
      </c>
      <c r="E64" s="68">
        <v>13000</v>
      </c>
      <c r="F64" s="69">
        <f t="shared" si="1"/>
        <v>2600</v>
      </c>
    </row>
    <row r="65" spans="1:6" ht="15">
      <c r="A65" s="24" t="s">
        <v>246</v>
      </c>
      <c r="B65" s="55" t="s">
        <v>159</v>
      </c>
      <c r="C65" s="67" t="s">
        <v>247</v>
      </c>
      <c r="D65" s="65">
        <v>255400</v>
      </c>
      <c r="E65" s="68">
        <v>125585.86</v>
      </c>
      <c r="F65" s="69">
        <f t="shared" si="1"/>
        <v>129814.14</v>
      </c>
    </row>
    <row r="66" spans="1:6" ht="15">
      <c r="A66" s="24" t="s">
        <v>248</v>
      </c>
      <c r="B66" s="55" t="s">
        <v>159</v>
      </c>
      <c r="C66" s="67" t="s">
        <v>249</v>
      </c>
      <c r="D66" s="65">
        <v>255400</v>
      </c>
      <c r="E66" s="68">
        <v>125585.86</v>
      </c>
      <c r="F66" s="69">
        <f t="shared" si="1"/>
        <v>129814.14</v>
      </c>
    </row>
    <row r="67" spans="1:6" ht="33.75">
      <c r="A67" s="24" t="s">
        <v>193</v>
      </c>
      <c r="B67" s="55" t="s">
        <v>159</v>
      </c>
      <c r="C67" s="67" t="s">
        <v>250</v>
      </c>
      <c r="D67" s="65">
        <v>255400</v>
      </c>
      <c r="E67" s="68">
        <v>125585.86</v>
      </c>
      <c r="F67" s="69">
        <f t="shared" si="1"/>
        <v>129814.14</v>
      </c>
    </row>
    <row r="68" spans="1:6" ht="15">
      <c r="A68" s="24" t="s">
        <v>195</v>
      </c>
      <c r="B68" s="55" t="s">
        <v>159</v>
      </c>
      <c r="C68" s="67" t="s">
        <v>251</v>
      </c>
      <c r="D68" s="65">
        <v>255400</v>
      </c>
      <c r="E68" s="68">
        <v>125585.86</v>
      </c>
      <c r="F68" s="69">
        <f t="shared" si="1"/>
        <v>129814.14</v>
      </c>
    </row>
    <row r="69" spans="1:6" ht="67.5">
      <c r="A69" s="24" t="s">
        <v>252</v>
      </c>
      <c r="B69" s="55" t="s">
        <v>159</v>
      </c>
      <c r="C69" s="67" t="s">
        <v>253</v>
      </c>
      <c r="D69" s="65">
        <v>255400</v>
      </c>
      <c r="E69" s="68">
        <v>125585.86</v>
      </c>
      <c r="F69" s="69">
        <f t="shared" si="1"/>
        <v>129814.14</v>
      </c>
    </row>
    <row r="70" spans="1:6" ht="56.25">
      <c r="A70" s="24" t="s">
        <v>173</v>
      </c>
      <c r="B70" s="55" t="s">
        <v>159</v>
      </c>
      <c r="C70" s="67" t="s">
        <v>254</v>
      </c>
      <c r="D70" s="65">
        <v>255400</v>
      </c>
      <c r="E70" s="68">
        <v>125585.86</v>
      </c>
      <c r="F70" s="69">
        <f t="shared" si="1"/>
        <v>129814.14</v>
      </c>
    </row>
    <row r="71" spans="1:6" ht="22.5">
      <c r="A71" s="24" t="s">
        <v>175</v>
      </c>
      <c r="B71" s="55" t="s">
        <v>159</v>
      </c>
      <c r="C71" s="67" t="s">
        <v>255</v>
      </c>
      <c r="D71" s="65">
        <v>255400</v>
      </c>
      <c r="E71" s="68">
        <v>125585.86</v>
      </c>
      <c r="F71" s="69">
        <f t="shared" si="1"/>
        <v>129814.14</v>
      </c>
    </row>
    <row r="72" spans="1:6" ht="22.5">
      <c r="A72" s="24" t="s">
        <v>177</v>
      </c>
      <c r="B72" s="55" t="s">
        <v>159</v>
      </c>
      <c r="C72" s="67" t="s">
        <v>256</v>
      </c>
      <c r="D72" s="65">
        <v>196100</v>
      </c>
      <c r="E72" s="68">
        <v>96132.87</v>
      </c>
      <c r="F72" s="69">
        <f t="shared" si="1"/>
        <v>99967.13</v>
      </c>
    </row>
    <row r="73" spans="1:6" ht="33.75">
      <c r="A73" s="24" t="s">
        <v>181</v>
      </c>
      <c r="B73" s="55" t="s">
        <v>159</v>
      </c>
      <c r="C73" s="67" t="s">
        <v>257</v>
      </c>
      <c r="D73" s="65">
        <v>59300</v>
      </c>
      <c r="E73" s="68">
        <v>29452.99</v>
      </c>
      <c r="F73" s="69">
        <f t="shared" si="1"/>
        <v>29847.01</v>
      </c>
    </row>
    <row r="74" spans="1:6" ht="22.5">
      <c r="A74" s="24" t="s">
        <v>258</v>
      </c>
      <c r="B74" s="55" t="s">
        <v>159</v>
      </c>
      <c r="C74" s="67" t="s">
        <v>259</v>
      </c>
      <c r="D74" s="65">
        <v>10500</v>
      </c>
      <c r="E74" s="68" t="s">
        <v>34</v>
      </c>
      <c r="F74" s="69">
        <f t="shared" si="1"/>
        <v>10500</v>
      </c>
    </row>
    <row r="75" spans="1:6" ht="15">
      <c r="A75" s="24" t="s">
        <v>260</v>
      </c>
      <c r="B75" s="55" t="s">
        <v>159</v>
      </c>
      <c r="C75" s="67" t="s">
        <v>261</v>
      </c>
      <c r="D75" s="65">
        <v>10500</v>
      </c>
      <c r="E75" s="68" t="s">
        <v>34</v>
      </c>
      <c r="F75" s="69">
        <f t="shared" si="1"/>
        <v>10500</v>
      </c>
    </row>
    <row r="76" spans="1:6" ht="45">
      <c r="A76" s="24" t="s">
        <v>262</v>
      </c>
      <c r="B76" s="55" t="s">
        <v>159</v>
      </c>
      <c r="C76" s="67" t="s">
        <v>263</v>
      </c>
      <c r="D76" s="65">
        <v>10500</v>
      </c>
      <c r="E76" s="68" t="s">
        <v>34</v>
      </c>
      <c r="F76" s="69">
        <f t="shared" si="1"/>
        <v>10500</v>
      </c>
    </row>
    <row r="77" spans="1:6" ht="56.25">
      <c r="A77" s="24" t="s">
        <v>264</v>
      </c>
      <c r="B77" s="55" t="s">
        <v>159</v>
      </c>
      <c r="C77" s="67" t="s">
        <v>265</v>
      </c>
      <c r="D77" s="65">
        <v>10500</v>
      </c>
      <c r="E77" s="68" t="s">
        <v>34</v>
      </c>
      <c r="F77" s="69">
        <f t="shared" si="1"/>
        <v>10500</v>
      </c>
    </row>
    <row r="78" spans="1:6" ht="78.75">
      <c r="A78" s="56" t="s">
        <v>266</v>
      </c>
      <c r="B78" s="55" t="s">
        <v>159</v>
      </c>
      <c r="C78" s="67" t="s">
        <v>267</v>
      </c>
      <c r="D78" s="65">
        <v>10500</v>
      </c>
      <c r="E78" s="68" t="s">
        <v>34</v>
      </c>
      <c r="F78" s="69">
        <f t="shared" si="1"/>
        <v>10500</v>
      </c>
    </row>
    <row r="79" spans="1:6" ht="22.5">
      <c r="A79" s="24" t="s">
        <v>185</v>
      </c>
      <c r="B79" s="55" t="s">
        <v>159</v>
      </c>
      <c r="C79" s="67" t="s">
        <v>268</v>
      </c>
      <c r="D79" s="65">
        <v>10500</v>
      </c>
      <c r="E79" s="68" t="s">
        <v>34</v>
      </c>
      <c r="F79" s="69">
        <f t="shared" ref="F79:F110" si="2">IF(OR(D79="-",IF(E79="-",0,E79)&gt;=IF(D79="-",0,D79)),"-",IF(D79="-",0,D79)-IF(E79="-",0,E79))</f>
        <v>10500</v>
      </c>
    </row>
    <row r="80" spans="1:6" ht="22.5">
      <c r="A80" s="24" t="s">
        <v>187</v>
      </c>
      <c r="B80" s="55" t="s">
        <v>159</v>
      </c>
      <c r="C80" s="67" t="s">
        <v>269</v>
      </c>
      <c r="D80" s="65">
        <v>10500</v>
      </c>
      <c r="E80" s="68" t="s">
        <v>34</v>
      </c>
      <c r="F80" s="69">
        <f t="shared" si="2"/>
        <v>10500</v>
      </c>
    </row>
    <row r="81" spans="1:6" ht="22.5">
      <c r="A81" s="24" t="s">
        <v>189</v>
      </c>
      <c r="B81" s="55" t="s">
        <v>159</v>
      </c>
      <c r="C81" s="67" t="s">
        <v>270</v>
      </c>
      <c r="D81" s="65">
        <v>10500</v>
      </c>
      <c r="E81" s="68" t="s">
        <v>34</v>
      </c>
      <c r="F81" s="69">
        <f t="shared" si="2"/>
        <v>10500</v>
      </c>
    </row>
    <row r="82" spans="1:6" ht="15">
      <c r="A82" s="24" t="s">
        <v>271</v>
      </c>
      <c r="B82" s="55" t="s">
        <v>159</v>
      </c>
      <c r="C82" s="67" t="s">
        <v>272</v>
      </c>
      <c r="D82" s="65">
        <v>1440800</v>
      </c>
      <c r="E82" s="68">
        <v>1131856.8</v>
      </c>
      <c r="F82" s="69">
        <f t="shared" si="2"/>
        <v>308943.19999999995</v>
      </c>
    </row>
    <row r="83" spans="1:6" ht="15">
      <c r="A83" s="24" t="s">
        <v>273</v>
      </c>
      <c r="B83" s="55" t="s">
        <v>159</v>
      </c>
      <c r="C83" s="67" t="s">
        <v>274</v>
      </c>
      <c r="D83" s="65">
        <v>1430800</v>
      </c>
      <c r="E83" s="68">
        <v>1121856.8</v>
      </c>
      <c r="F83" s="69">
        <f t="shared" si="2"/>
        <v>308943.19999999995</v>
      </c>
    </row>
    <row r="84" spans="1:6" ht="22.5">
      <c r="A84" s="24" t="s">
        <v>275</v>
      </c>
      <c r="B84" s="55" t="s">
        <v>159</v>
      </c>
      <c r="C84" s="67" t="s">
        <v>276</v>
      </c>
      <c r="D84" s="65">
        <v>1430800</v>
      </c>
      <c r="E84" s="68">
        <v>1121856.8</v>
      </c>
      <c r="F84" s="69">
        <f t="shared" si="2"/>
        <v>308943.19999999995</v>
      </c>
    </row>
    <row r="85" spans="1:6" ht="45">
      <c r="A85" s="24" t="s">
        <v>277</v>
      </c>
      <c r="B85" s="55" t="s">
        <v>159</v>
      </c>
      <c r="C85" s="67" t="s">
        <v>278</v>
      </c>
      <c r="D85" s="65">
        <v>1430800</v>
      </c>
      <c r="E85" s="68">
        <v>1121856.8</v>
      </c>
      <c r="F85" s="69">
        <f t="shared" si="2"/>
        <v>308943.19999999995</v>
      </c>
    </row>
    <row r="86" spans="1:6" ht="78.75">
      <c r="A86" s="56" t="s">
        <v>279</v>
      </c>
      <c r="B86" s="55" t="s">
        <v>159</v>
      </c>
      <c r="C86" s="67" t="s">
        <v>280</v>
      </c>
      <c r="D86" s="65">
        <v>1430800</v>
      </c>
      <c r="E86" s="68">
        <v>1121856.8</v>
      </c>
      <c r="F86" s="69">
        <f t="shared" si="2"/>
        <v>308943.19999999995</v>
      </c>
    </row>
    <row r="87" spans="1:6" ht="22.5">
      <c r="A87" s="24" t="s">
        <v>185</v>
      </c>
      <c r="B87" s="55" t="s">
        <v>159</v>
      </c>
      <c r="C87" s="67" t="s">
        <v>281</v>
      </c>
      <c r="D87" s="65">
        <v>1430800</v>
      </c>
      <c r="E87" s="68">
        <v>1121856.8</v>
      </c>
      <c r="F87" s="69">
        <f t="shared" si="2"/>
        <v>308943.19999999995</v>
      </c>
    </row>
    <row r="88" spans="1:6" ht="22.5">
      <c r="A88" s="24" t="s">
        <v>187</v>
      </c>
      <c r="B88" s="55" t="s">
        <v>159</v>
      </c>
      <c r="C88" s="67" t="s">
        <v>282</v>
      </c>
      <c r="D88" s="65">
        <v>1430800</v>
      </c>
      <c r="E88" s="68">
        <v>1121856.8</v>
      </c>
      <c r="F88" s="69">
        <f t="shared" si="2"/>
        <v>308943.19999999995</v>
      </c>
    </row>
    <row r="89" spans="1:6" ht="22.5">
      <c r="A89" s="24" t="s">
        <v>189</v>
      </c>
      <c r="B89" s="55" t="s">
        <v>159</v>
      </c>
      <c r="C89" s="67" t="s">
        <v>283</v>
      </c>
      <c r="D89" s="65">
        <v>1430800</v>
      </c>
      <c r="E89" s="68">
        <v>1121856.8</v>
      </c>
      <c r="F89" s="69">
        <f t="shared" si="2"/>
        <v>308943.19999999995</v>
      </c>
    </row>
    <row r="90" spans="1:6" ht="15">
      <c r="A90" s="24" t="s">
        <v>284</v>
      </c>
      <c r="B90" s="55" t="s">
        <v>159</v>
      </c>
      <c r="C90" s="67" t="s">
        <v>285</v>
      </c>
      <c r="D90" s="65">
        <v>10000</v>
      </c>
      <c r="E90" s="68">
        <v>10000</v>
      </c>
      <c r="F90" s="69" t="str">
        <f t="shared" si="2"/>
        <v>-</v>
      </c>
    </row>
    <row r="91" spans="1:6" ht="33.75">
      <c r="A91" s="24" t="s">
        <v>193</v>
      </c>
      <c r="B91" s="55" t="s">
        <v>159</v>
      </c>
      <c r="C91" s="67" t="s">
        <v>286</v>
      </c>
      <c r="D91" s="65">
        <v>10000</v>
      </c>
      <c r="E91" s="68">
        <v>10000</v>
      </c>
      <c r="F91" s="69" t="str">
        <f t="shared" si="2"/>
        <v>-</v>
      </c>
    </row>
    <row r="92" spans="1:6" ht="15">
      <c r="A92" s="24" t="s">
        <v>195</v>
      </c>
      <c r="B92" s="55" t="s">
        <v>159</v>
      </c>
      <c r="C92" s="67" t="s">
        <v>287</v>
      </c>
      <c r="D92" s="65">
        <v>10000</v>
      </c>
      <c r="E92" s="68">
        <v>10000</v>
      </c>
      <c r="F92" s="69" t="str">
        <f t="shared" si="2"/>
        <v>-</v>
      </c>
    </row>
    <row r="93" spans="1:6" ht="67.5">
      <c r="A93" s="56" t="s">
        <v>288</v>
      </c>
      <c r="B93" s="55" t="s">
        <v>159</v>
      </c>
      <c r="C93" s="67" t="s">
        <v>289</v>
      </c>
      <c r="D93" s="65">
        <v>10000</v>
      </c>
      <c r="E93" s="68">
        <v>10000</v>
      </c>
      <c r="F93" s="69" t="str">
        <f t="shared" si="2"/>
        <v>-</v>
      </c>
    </row>
    <row r="94" spans="1:6" ht="22.5">
      <c r="A94" s="24" t="s">
        <v>185</v>
      </c>
      <c r="B94" s="55" t="s">
        <v>159</v>
      </c>
      <c r="C94" s="67" t="s">
        <v>290</v>
      </c>
      <c r="D94" s="65">
        <v>10000</v>
      </c>
      <c r="E94" s="68">
        <v>10000</v>
      </c>
      <c r="F94" s="69" t="str">
        <f t="shared" si="2"/>
        <v>-</v>
      </c>
    </row>
    <row r="95" spans="1:6" ht="22.5">
      <c r="A95" s="24" t="s">
        <v>187</v>
      </c>
      <c r="B95" s="55" t="s">
        <v>159</v>
      </c>
      <c r="C95" s="67" t="s">
        <v>291</v>
      </c>
      <c r="D95" s="65">
        <v>10000</v>
      </c>
      <c r="E95" s="68">
        <v>10000</v>
      </c>
      <c r="F95" s="69" t="str">
        <f t="shared" si="2"/>
        <v>-</v>
      </c>
    </row>
    <row r="96" spans="1:6" ht="22.5">
      <c r="A96" s="24" t="s">
        <v>189</v>
      </c>
      <c r="B96" s="55" t="s">
        <v>159</v>
      </c>
      <c r="C96" s="67" t="s">
        <v>292</v>
      </c>
      <c r="D96" s="65">
        <v>10000</v>
      </c>
      <c r="E96" s="68">
        <v>10000</v>
      </c>
      <c r="F96" s="69" t="str">
        <f t="shared" si="2"/>
        <v>-</v>
      </c>
    </row>
    <row r="97" spans="1:6" ht="15">
      <c r="A97" s="24" t="s">
        <v>293</v>
      </c>
      <c r="B97" s="55" t="s">
        <v>159</v>
      </c>
      <c r="C97" s="67" t="s">
        <v>294</v>
      </c>
      <c r="D97" s="65">
        <v>7337957.7999999998</v>
      </c>
      <c r="E97" s="68">
        <v>7136631.2400000002</v>
      </c>
      <c r="F97" s="69">
        <f t="shared" si="2"/>
        <v>201326.55999999959</v>
      </c>
    </row>
    <row r="98" spans="1:6" ht="15">
      <c r="A98" s="24" t="s">
        <v>295</v>
      </c>
      <c r="B98" s="55" t="s">
        <v>159</v>
      </c>
      <c r="C98" s="67" t="s">
        <v>296</v>
      </c>
      <c r="D98" s="65">
        <v>6443657.7999999998</v>
      </c>
      <c r="E98" s="68">
        <v>6427154.6600000001</v>
      </c>
      <c r="F98" s="69">
        <f t="shared" si="2"/>
        <v>16503.139999999665</v>
      </c>
    </row>
    <row r="99" spans="1:6" ht="33.75">
      <c r="A99" s="24" t="s">
        <v>297</v>
      </c>
      <c r="B99" s="55" t="s">
        <v>159</v>
      </c>
      <c r="C99" s="67" t="s">
        <v>298</v>
      </c>
      <c r="D99" s="65">
        <v>6443657.7999999998</v>
      </c>
      <c r="E99" s="68">
        <v>6427154.6600000001</v>
      </c>
      <c r="F99" s="69">
        <f t="shared" si="2"/>
        <v>16503.139999999665</v>
      </c>
    </row>
    <row r="100" spans="1:6" ht="56.25">
      <c r="A100" s="24" t="s">
        <v>299</v>
      </c>
      <c r="B100" s="55" t="s">
        <v>159</v>
      </c>
      <c r="C100" s="67" t="s">
        <v>300</v>
      </c>
      <c r="D100" s="65">
        <v>6443657.7999999998</v>
      </c>
      <c r="E100" s="68">
        <v>6427154.6600000001</v>
      </c>
      <c r="F100" s="69">
        <f t="shared" si="2"/>
        <v>16503.139999999665</v>
      </c>
    </row>
    <row r="101" spans="1:6" ht="78.75">
      <c r="A101" s="56" t="s">
        <v>301</v>
      </c>
      <c r="B101" s="55" t="s">
        <v>159</v>
      </c>
      <c r="C101" s="67" t="s">
        <v>302</v>
      </c>
      <c r="D101" s="65">
        <v>58600</v>
      </c>
      <c r="E101" s="68">
        <v>46198.5</v>
      </c>
      <c r="F101" s="69">
        <f t="shared" si="2"/>
        <v>12401.5</v>
      </c>
    </row>
    <row r="102" spans="1:6" ht="22.5">
      <c r="A102" s="24" t="s">
        <v>185</v>
      </c>
      <c r="B102" s="55" t="s">
        <v>159</v>
      </c>
      <c r="C102" s="67" t="s">
        <v>303</v>
      </c>
      <c r="D102" s="65">
        <v>58600</v>
      </c>
      <c r="E102" s="68">
        <v>46198.5</v>
      </c>
      <c r="F102" s="69">
        <f t="shared" si="2"/>
        <v>12401.5</v>
      </c>
    </row>
    <row r="103" spans="1:6" ht="22.5">
      <c r="A103" s="24" t="s">
        <v>187</v>
      </c>
      <c r="B103" s="55" t="s">
        <v>159</v>
      </c>
      <c r="C103" s="67" t="s">
        <v>304</v>
      </c>
      <c r="D103" s="65">
        <v>58600</v>
      </c>
      <c r="E103" s="68">
        <v>46198.5</v>
      </c>
      <c r="F103" s="69">
        <f t="shared" si="2"/>
        <v>12401.5</v>
      </c>
    </row>
    <row r="104" spans="1:6" ht="22.5">
      <c r="A104" s="24" t="s">
        <v>189</v>
      </c>
      <c r="B104" s="55" t="s">
        <v>159</v>
      </c>
      <c r="C104" s="67" t="s">
        <v>305</v>
      </c>
      <c r="D104" s="65">
        <v>58600</v>
      </c>
      <c r="E104" s="68">
        <v>46198.5</v>
      </c>
      <c r="F104" s="69">
        <f t="shared" si="2"/>
        <v>12401.5</v>
      </c>
    </row>
    <row r="105" spans="1:6" ht="45">
      <c r="A105" s="24" t="s">
        <v>306</v>
      </c>
      <c r="B105" s="55" t="s">
        <v>159</v>
      </c>
      <c r="C105" s="67" t="s">
        <v>307</v>
      </c>
      <c r="D105" s="65">
        <v>70000</v>
      </c>
      <c r="E105" s="68">
        <v>70000</v>
      </c>
      <c r="F105" s="69" t="str">
        <f t="shared" si="2"/>
        <v>-</v>
      </c>
    </row>
    <row r="106" spans="1:6" ht="22.5">
      <c r="A106" s="24" t="s">
        <v>185</v>
      </c>
      <c r="B106" s="55" t="s">
        <v>159</v>
      </c>
      <c r="C106" s="67" t="s">
        <v>308</v>
      </c>
      <c r="D106" s="65">
        <v>70000</v>
      </c>
      <c r="E106" s="68">
        <v>70000</v>
      </c>
      <c r="F106" s="69" t="str">
        <f t="shared" si="2"/>
        <v>-</v>
      </c>
    </row>
    <row r="107" spans="1:6" ht="22.5">
      <c r="A107" s="24" t="s">
        <v>187</v>
      </c>
      <c r="B107" s="55" t="s">
        <v>159</v>
      </c>
      <c r="C107" s="67" t="s">
        <v>309</v>
      </c>
      <c r="D107" s="65">
        <v>70000</v>
      </c>
      <c r="E107" s="68">
        <v>70000</v>
      </c>
      <c r="F107" s="69" t="str">
        <f t="shared" si="2"/>
        <v>-</v>
      </c>
    </row>
    <row r="108" spans="1:6" ht="22.5">
      <c r="A108" s="24" t="s">
        <v>189</v>
      </c>
      <c r="B108" s="55" t="s">
        <v>159</v>
      </c>
      <c r="C108" s="67" t="s">
        <v>310</v>
      </c>
      <c r="D108" s="65">
        <v>70000</v>
      </c>
      <c r="E108" s="68">
        <v>70000</v>
      </c>
      <c r="F108" s="69" t="str">
        <f t="shared" si="2"/>
        <v>-</v>
      </c>
    </row>
    <row r="109" spans="1:6" ht="33.75">
      <c r="A109" s="24" t="s">
        <v>311</v>
      </c>
      <c r="B109" s="55" t="s">
        <v>159</v>
      </c>
      <c r="C109" s="67" t="s">
        <v>312</v>
      </c>
      <c r="D109" s="65">
        <v>6310757.7999999998</v>
      </c>
      <c r="E109" s="68">
        <v>6310757.7999999998</v>
      </c>
      <c r="F109" s="69" t="str">
        <f t="shared" si="2"/>
        <v>-</v>
      </c>
    </row>
    <row r="110" spans="1:6" ht="22.5">
      <c r="A110" s="24" t="s">
        <v>313</v>
      </c>
      <c r="B110" s="55" t="s">
        <v>159</v>
      </c>
      <c r="C110" s="67" t="s">
        <v>314</v>
      </c>
      <c r="D110" s="65">
        <v>6310757.7999999998</v>
      </c>
      <c r="E110" s="68">
        <v>6310757.7999999998</v>
      </c>
      <c r="F110" s="69" t="str">
        <f t="shared" si="2"/>
        <v>-</v>
      </c>
    </row>
    <row r="111" spans="1:6" ht="15">
      <c r="A111" s="24" t="s">
        <v>315</v>
      </c>
      <c r="B111" s="55" t="s">
        <v>159</v>
      </c>
      <c r="C111" s="67" t="s">
        <v>316</v>
      </c>
      <c r="D111" s="65">
        <v>6310757.7999999998</v>
      </c>
      <c r="E111" s="68">
        <v>6310757.7999999998</v>
      </c>
      <c r="F111" s="69" t="str">
        <f t="shared" ref="F111:F142" si="3">IF(OR(D111="-",IF(E111="-",0,E111)&gt;=IF(D111="-",0,D111)),"-",IF(D111="-",0,D111)-IF(E111="-",0,E111))</f>
        <v>-</v>
      </c>
    </row>
    <row r="112" spans="1:6" ht="33.75">
      <c r="A112" s="24" t="s">
        <v>317</v>
      </c>
      <c r="B112" s="55" t="s">
        <v>159</v>
      </c>
      <c r="C112" s="67" t="s">
        <v>318</v>
      </c>
      <c r="D112" s="65">
        <v>6310757.7999999998</v>
      </c>
      <c r="E112" s="68">
        <v>6310757.7999999998</v>
      </c>
      <c r="F112" s="69" t="str">
        <f t="shared" si="3"/>
        <v>-</v>
      </c>
    </row>
    <row r="113" spans="1:6" ht="225">
      <c r="A113" s="56" t="s">
        <v>319</v>
      </c>
      <c r="B113" s="55" t="s">
        <v>159</v>
      </c>
      <c r="C113" s="67" t="s">
        <v>320</v>
      </c>
      <c r="D113" s="65">
        <v>4300</v>
      </c>
      <c r="E113" s="68">
        <v>198.36</v>
      </c>
      <c r="F113" s="69">
        <f t="shared" si="3"/>
        <v>4101.6400000000003</v>
      </c>
    </row>
    <row r="114" spans="1:6" ht="15">
      <c r="A114" s="24" t="s">
        <v>209</v>
      </c>
      <c r="B114" s="55" t="s">
        <v>159</v>
      </c>
      <c r="C114" s="67" t="s">
        <v>321</v>
      </c>
      <c r="D114" s="65">
        <v>4300</v>
      </c>
      <c r="E114" s="68">
        <v>198.36</v>
      </c>
      <c r="F114" s="69">
        <f t="shared" si="3"/>
        <v>4101.6400000000003</v>
      </c>
    </row>
    <row r="115" spans="1:6" ht="45">
      <c r="A115" s="24" t="s">
        <v>322</v>
      </c>
      <c r="B115" s="55" t="s">
        <v>159</v>
      </c>
      <c r="C115" s="67" t="s">
        <v>323</v>
      </c>
      <c r="D115" s="65">
        <v>4300</v>
      </c>
      <c r="E115" s="68">
        <v>198.36</v>
      </c>
      <c r="F115" s="69">
        <f t="shared" si="3"/>
        <v>4101.6400000000003</v>
      </c>
    </row>
    <row r="116" spans="1:6" ht="45">
      <c r="A116" s="24" t="s">
        <v>324</v>
      </c>
      <c r="B116" s="55" t="s">
        <v>159</v>
      </c>
      <c r="C116" s="67" t="s">
        <v>325</v>
      </c>
      <c r="D116" s="65">
        <v>4300</v>
      </c>
      <c r="E116" s="68">
        <v>198.36</v>
      </c>
      <c r="F116" s="69">
        <f t="shared" si="3"/>
        <v>4101.6400000000003</v>
      </c>
    </row>
    <row r="117" spans="1:6" ht="15">
      <c r="A117" s="24" t="s">
        <v>326</v>
      </c>
      <c r="B117" s="55" t="s">
        <v>159</v>
      </c>
      <c r="C117" s="67" t="s">
        <v>327</v>
      </c>
      <c r="D117" s="65">
        <v>894300</v>
      </c>
      <c r="E117" s="68">
        <v>709476.58</v>
      </c>
      <c r="F117" s="69">
        <f t="shared" si="3"/>
        <v>184823.42000000004</v>
      </c>
    </row>
    <row r="118" spans="1:6" ht="33.75">
      <c r="A118" s="24" t="s">
        <v>297</v>
      </c>
      <c r="B118" s="55" t="s">
        <v>159</v>
      </c>
      <c r="C118" s="67" t="s">
        <v>328</v>
      </c>
      <c r="D118" s="65">
        <v>894300</v>
      </c>
      <c r="E118" s="68">
        <v>709476.58</v>
      </c>
      <c r="F118" s="69">
        <f t="shared" si="3"/>
        <v>184823.42000000004</v>
      </c>
    </row>
    <row r="119" spans="1:6" ht="56.25">
      <c r="A119" s="24" t="s">
        <v>329</v>
      </c>
      <c r="B119" s="55" t="s">
        <v>159</v>
      </c>
      <c r="C119" s="67" t="s">
        <v>330</v>
      </c>
      <c r="D119" s="65">
        <v>894300</v>
      </c>
      <c r="E119" s="68">
        <v>709476.58</v>
      </c>
      <c r="F119" s="69">
        <f t="shared" si="3"/>
        <v>184823.42000000004</v>
      </c>
    </row>
    <row r="120" spans="1:6" ht="90">
      <c r="A120" s="56" t="s">
        <v>331</v>
      </c>
      <c r="B120" s="55" t="s">
        <v>159</v>
      </c>
      <c r="C120" s="67" t="s">
        <v>332</v>
      </c>
      <c r="D120" s="65">
        <v>30000</v>
      </c>
      <c r="E120" s="68">
        <v>22500</v>
      </c>
      <c r="F120" s="69">
        <f t="shared" si="3"/>
        <v>7500</v>
      </c>
    </row>
    <row r="121" spans="1:6" ht="22.5">
      <c r="A121" s="24" t="s">
        <v>185</v>
      </c>
      <c r="B121" s="55" t="s">
        <v>159</v>
      </c>
      <c r="C121" s="67" t="s">
        <v>333</v>
      </c>
      <c r="D121" s="65">
        <v>30000</v>
      </c>
      <c r="E121" s="68">
        <v>22500</v>
      </c>
      <c r="F121" s="69">
        <f t="shared" si="3"/>
        <v>7500</v>
      </c>
    </row>
    <row r="122" spans="1:6" ht="22.5">
      <c r="A122" s="24" t="s">
        <v>187</v>
      </c>
      <c r="B122" s="55" t="s">
        <v>159</v>
      </c>
      <c r="C122" s="67" t="s">
        <v>334</v>
      </c>
      <c r="D122" s="65">
        <v>30000</v>
      </c>
      <c r="E122" s="68">
        <v>22500</v>
      </c>
      <c r="F122" s="69">
        <f t="shared" si="3"/>
        <v>7500</v>
      </c>
    </row>
    <row r="123" spans="1:6" ht="22.5">
      <c r="A123" s="24" t="s">
        <v>189</v>
      </c>
      <c r="B123" s="55" t="s">
        <v>159</v>
      </c>
      <c r="C123" s="67" t="s">
        <v>335</v>
      </c>
      <c r="D123" s="65">
        <v>30000</v>
      </c>
      <c r="E123" s="68">
        <v>22500</v>
      </c>
      <c r="F123" s="69">
        <f t="shared" si="3"/>
        <v>7500</v>
      </c>
    </row>
    <row r="124" spans="1:6" ht="78.75">
      <c r="A124" s="56" t="s">
        <v>336</v>
      </c>
      <c r="B124" s="55" t="s">
        <v>159</v>
      </c>
      <c r="C124" s="67" t="s">
        <v>337</v>
      </c>
      <c r="D124" s="65">
        <v>240300</v>
      </c>
      <c r="E124" s="68">
        <v>240058</v>
      </c>
      <c r="F124" s="69">
        <f t="shared" si="3"/>
        <v>242</v>
      </c>
    </row>
    <row r="125" spans="1:6" ht="22.5">
      <c r="A125" s="24" t="s">
        <v>185</v>
      </c>
      <c r="B125" s="55" t="s">
        <v>159</v>
      </c>
      <c r="C125" s="67" t="s">
        <v>338</v>
      </c>
      <c r="D125" s="65">
        <v>240300</v>
      </c>
      <c r="E125" s="68">
        <v>240058</v>
      </c>
      <c r="F125" s="69">
        <f t="shared" si="3"/>
        <v>242</v>
      </c>
    </row>
    <row r="126" spans="1:6" ht="22.5">
      <c r="A126" s="24" t="s">
        <v>187</v>
      </c>
      <c r="B126" s="55" t="s">
        <v>159</v>
      </c>
      <c r="C126" s="67" t="s">
        <v>339</v>
      </c>
      <c r="D126" s="65">
        <v>240300</v>
      </c>
      <c r="E126" s="68">
        <v>240058</v>
      </c>
      <c r="F126" s="69">
        <f t="shared" si="3"/>
        <v>242</v>
      </c>
    </row>
    <row r="127" spans="1:6" ht="22.5">
      <c r="A127" s="24" t="s">
        <v>189</v>
      </c>
      <c r="B127" s="55" t="s">
        <v>159</v>
      </c>
      <c r="C127" s="67" t="s">
        <v>340</v>
      </c>
      <c r="D127" s="65">
        <v>240300</v>
      </c>
      <c r="E127" s="68">
        <v>240058</v>
      </c>
      <c r="F127" s="69">
        <f t="shared" si="3"/>
        <v>242</v>
      </c>
    </row>
    <row r="128" spans="1:6" ht="78.75">
      <c r="A128" s="56" t="s">
        <v>341</v>
      </c>
      <c r="B128" s="55" t="s">
        <v>159</v>
      </c>
      <c r="C128" s="67" t="s">
        <v>342</v>
      </c>
      <c r="D128" s="65">
        <v>624000</v>
      </c>
      <c r="E128" s="68">
        <v>446918.58</v>
      </c>
      <c r="F128" s="69">
        <f t="shared" si="3"/>
        <v>177081.41999999998</v>
      </c>
    </row>
    <row r="129" spans="1:6" ht="22.5">
      <c r="A129" s="24" t="s">
        <v>185</v>
      </c>
      <c r="B129" s="55" t="s">
        <v>159</v>
      </c>
      <c r="C129" s="67" t="s">
        <v>343</v>
      </c>
      <c r="D129" s="65">
        <v>624000</v>
      </c>
      <c r="E129" s="68">
        <v>446918.58</v>
      </c>
      <c r="F129" s="69">
        <f t="shared" si="3"/>
        <v>177081.41999999998</v>
      </c>
    </row>
    <row r="130" spans="1:6" ht="22.5">
      <c r="A130" s="24" t="s">
        <v>187</v>
      </c>
      <c r="B130" s="55" t="s">
        <v>159</v>
      </c>
      <c r="C130" s="67" t="s">
        <v>344</v>
      </c>
      <c r="D130" s="65">
        <v>624000</v>
      </c>
      <c r="E130" s="68">
        <v>446918.58</v>
      </c>
      <c r="F130" s="69">
        <f t="shared" si="3"/>
        <v>177081.41999999998</v>
      </c>
    </row>
    <row r="131" spans="1:6" ht="22.5">
      <c r="A131" s="24" t="s">
        <v>189</v>
      </c>
      <c r="B131" s="55" t="s">
        <v>159</v>
      </c>
      <c r="C131" s="67" t="s">
        <v>345</v>
      </c>
      <c r="D131" s="65">
        <v>179500</v>
      </c>
      <c r="E131" s="68">
        <v>89500</v>
      </c>
      <c r="F131" s="69">
        <f t="shared" si="3"/>
        <v>90000</v>
      </c>
    </row>
    <row r="132" spans="1:6" ht="15">
      <c r="A132" s="24" t="s">
        <v>191</v>
      </c>
      <c r="B132" s="55" t="s">
        <v>159</v>
      </c>
      <c r="C132" s="67" t="s">
        <v>346</v>
      </c>
      <c r="D132" s="65">
        <v>444500</v>
      </c>
      <c r="E132" s="68">
        <v>357418.58</v>
      </c>
      <c r="F132" s="69">
        <f t="shared" si="3"/>
        <v>87081.419999999984</v>
      </c>
    </row>
    <row r="133" spans="1:6" ht="15">
      <c r="A133" s="24" t="s">
        <v>347</v>
      </c>
      <c r="B133" s="55" t="s">
        <v>159</v>
      </c>
      <c r="C133" s="67" t="s">
        <v>348</v>
      </c>
      <c r="D133" s="65">
        <v>17000</v>
      </c>
      <c r="E133" s="68">
        <v>17000</v>
      </c>
      <c r="F133" s="69" t="str">
        <f t="shared" si="3"/>
        <v>-</v>
      </c>
    </row>
    <row r="134" spans="1:6" ht="22.5">
      <c r="A134" s="24" t="s">
        <v>349</v>
      </c>
      <c r="B134" s="55" t="s">
        <v>159</v>
      </c>
      <c r="C134" s="67" t="s">
        <v>350</v>
      </c>
      <c r="D134" s="65">
        <v>17000</v>
      </c>
      <c r="E134" s="68">
        <v>17000</v>
      </c>
      <c r="F134" s="69" t="str">
        <f t="shared" si="3"/>
        <v>-</v>
      </c>
    </row>
    <row r="135" spans="1:6" ht="22.5">
      <c r="A135" s="24" t="s">
        <v>224</v>
      </c>
      <c r="B135" s="55" t="s">
        <v>159</v>
      </c>
      <c r="C135" s="67" t="s">
        <v>351</v>
      </c>
      <c r="D135" s="65">
        <v>17000</v>
      </c>
      <c r="E135" s="68">
        <v>17000</v>
      </c>
      <c r="F135" s="69" t="str">
        <f t="shared" si="3"/>
        <v>-</v>
      </c>
    </row>
    <row r="136" spans="1:6" ht="67.5">
      <c r="A136" s="56" t="s">
        <v>226</v>
      </c>
      <c r="B136" s="55" t="s">
        <v>159</v>
      </c>
      <c r="C136" s="67" t="s">
        <v>352</v>
      </c>
      <c r="D136" s="65">
        <v>17000</v>
      </c>
      <c r="E136" s="68">
        <v>17000</v>
      </c>
      <c r="F136" s="69" t="str">
        <f t="shared" si="3"/>
        <v>-</v>
      </c>
    </row>
    <row r="137" spans="1:6" ht="101.25">
      <c r="A137" s="56" t="s">
        <v>353</v>
      </c>
      <c r="B137" s="55" t="s">
        <v>159</v>
      </c>
      <c r="C137" s="67" t="s">
        <v>354</v>
      </c>
      <c r="D137" s="65">
        <v>17000</v>
      </c>
      <c r="E137" s="68">
        <v>17000</v>
      </c>
      <c r="F137" s="69" t="str">
        <f t="shared" si="3"/>
        <v>-</v>
      </c>
    </row>
    <row r="138" spans="1:6" ht="22.5">
      <c r="A138" s="24" t="s">
        <v>185</v>
      </c>
      <c r="B138" s="55" t="s">
        <v>159</v>
      </c>
      <c r="C138" s="67" t="s">
        <v>355</v>
      </c>
      <c r="D138" s="65">
        <v>17000</v>
      </c>
      <c r="E138" s="68">
        <v>17000</v>
      </c>
      <c r="F138" s="69" t="str">
        <f t="shared" si="3"/>
        <v>-</v>
      </c>
    </row>
    <row r="139" spans="1:6" ht="22.5">
      <c r="A139" s="24" t="s">
        <v>187</v>
      </c>
      <c r="B139" s="55" t="s">
        <v>159</v>
      </c>
      <c r="C139" s="67" t="s">
        <v>356</v>
      </c>
      <c r="D139" s="65">
        <v>17000</v>
      </c>
      <c r="E139" s="68">
        <v>17000</v>
      </c>
      <c r="F139" s="69" t="str">
        <f t="shared" si="3"/>
        <v>-</v>
      </c>
    </row>
    <row r="140" spans="1:6" ht="22.5">
      <c r="A140" s="24" t="s">
        <v>189</v>
      </c>
      <c r="B140" s="55" t="s">
        <v>159</v>
      </c>
      <c r="C140" s="67" t="s">
        <v>357</v>
      </c>
      <c r="D140" s="65">
        <v>17000</v>
      </c>
      <c r="E140" s="68">
        <v>17000</v>
      </c>
      <c r="F140" s="69" t="str">
        <f t="shared" si="3"/>
        <v>-</v>
      </c>
    </row>
    <row r="141" spans="1:6" ht="15">
      <c r="A141" s="24" t="s">
        <v>358</v>
      </c>
      <c r="B141" s="55" t="s">
        <v>159</v>
      </c>
      <c r="C141" s="67" t="s">
        <v>359</v>
      </c>
      <c r="D141" s="65">
        <v>2192100</v>
      </c>
      <c r="E141" s="68">
        <v>1878064.15</v>
      </c>
      <c r="F141" s="69">
        <f t="shared" si="3"/>
        <v>314035.85000000009</v>
      </c>
    </row>
    <row r="142" spans="1:6" ht="15">
      <c r="A142" s="24" t="s">
        <v>360</v>
      </c>
      <c r="B142" s="55" t="s">
        <v>159</v>
      </c>
      <c r="C142" s="67" t="s">
        <v>361</v>
      </c>
      <c r="D142" s="65">
        <v>2192100</v>
      </c>
      <c r="E142" s="68">
        <v>1878064.15</v>
      </c>
      <c r="F142" s="69">
        <f t="shared" si="3"/>
        <v>314035.85000000009</v>
      </c>
    </row>
    <row r="143" spans="1:6" ht="22.5">
      <c r="A143" s="24" t="s">
        <v>362</v>
      </c>
      <c r="B143" s="55" t="s">
        <v>159</v>
      </c>
      <c r="C143" s="67" t="s">
        <v>363</v>
      </c>
      <c r="D143" s="65">
        <v>2192100</v>
      </c>
      <c r="E143" s="68">
        <v>1878064.15</v>
      </c>
      <c r="F143" s="69">
        <f t="shared" ref="F143:F160" si="4">IF(OR(D143="-",IF(E143="-",0,E143)&gt;=IF(D143="-",0,D143)),"-",IF(D143="-",0,D143)-IF(E143="-",0,E143))</f>
        <v>314035.85000000009</v>
      </c>
    </row>
    <row r="144" spans="1:6" ht="33.75">
      <c r="A144" s="24" t="s">
        <v>364</v>
      </c>
      <c r="B144" s="55" t="s">
        <v>159</v>
      </c>
      <c r="C144" s="67" t="s">
        <v>365</v>
      </c>
      <c r="D144" s="65">
        <v>2192100</v>
      </c>
      <c r="E144" s="68">
        <v>1878064.15</v>
      </c>
      <c r="F144" s="69">
        <f t="shared" si="4"/>
        <v>314035.85000000009</v>
      </c>
    </row>
    <row r="145" spans="1:6" ht="56.25">
      <c r="A145" s="24" t="s">
        <v>366</v>
      </c>
      <c r="B145" s="55" t="s">
        <v>159</v>
      </c>
      <c r="C145" s="67" t="s">
        <v>367</v>
      </c>
      <c r="D145" s="65">
        <v>1792100</v>
      </c>
      <c r="E145" s="68">
        <v>1565584.15</v>
      </c>
      <c r="F145" s="69">
        <f t="shared" si="4"/>
        <v>226515.85000000009</v>
      </c>
    </row>
    <row r="146" spans="1:6" ht="22.5">
      <c r="A146" s="24" t="s">
        <v>368</v>
      </c>
      <c r="B146" s="55" t="s">
        <v>159</v>
      </c>
      <c r="C146" s="67" t="s">
        <v>369</v>
      </c>
      <c r="D146" s="65">
        <v>1792100</v>
      </c>
      <c r="E146" s="68">
        <v>1565584.15</v>
      </c>
      <c r="F146" s="69">
        <f t="shared" si="4"/>
        <v>226515.85000000009</v>
      </c>
    </row>
    <row r="147" spans="1:6" ht="15">
      <c r="A147" s="24" t="s">
        <v>370</v>
      </c>
      <c r="B147" s="55" t="s">
        <v>159</v>
      </c>
      <c r="C147" s="67" t="s">
        <v>371</v>
      </c>
      <c r="D147" s="65">
        <v>1792100</v>
      </c>
      <c r="E147" s="68">
        <v>1565584.15</v>
      </c>
      <c r="F147" s="69">
        <f t="shared" si="4"/>
        <v>226515.85000000009</v>
      </c>
    </row>
    <row r="148" spans="1:6" ht="45">
      <c r="A148" s="24" t="s">
        <v>372</v>
      </c>
      <c r="B148" s="55" t="s">
        <v>159</v>
      </c>
      <c r="C148" s="67" t="s">
        <v>373</v>
      </c>
      <c r="D148" s="65">
        <v>1792100</v>
      </c>
      <c r="E148" s="68">
        <v>1565584.15</v>
      </c>
      <c r="F148" s="69">
        <f t="shared" si="4"/>
        <v>226515.85000000009</v>
      </c>
    </row>
    <row r="149" spans="1:6" ht="56.25">
      <c r="A149" s="24" t="s">
        <v>374</v>
      </c>
      <c r="B149" s="55" t="s">
        <v>159</v>
      </c>
      <c r="C149" s="67" t="s">
        <v>375</v>
      </c>
      <c r="D149" s="65">
        <v>400000</v>
      </c>
      <c r="E149" s="68">
        <v>312480</v>
      </c>
      <c r="F149" s="69">
        <f t="shared" si="4"/>
        <v>87520</v>
      </c>
    </row>
    <row r="150" spans="1:6" ht="22.5">
      <c r="A150" s="24" t="s">
        <v>368</v>
      </c>
      <c r="B150" s="55" t="s">
        <v>159</v>
      </c>
      <c r="C150" s="67" t="s">
        <v>376</v>
      </c>
      <c r="D150" s="65">
        <v>400000</v>
      </c>
      <c r="E150" s="68">
        <v>312480</v>
      </c>
      <c r="F150" s="69">
        <f t="shared" si="4"/>
        <v>87520</v>
      </c>
    </row>
    <row r="151" spans="1:6" ht="15">
      <c r="A151" s="24" t="s">
        <v>370</v>
      </c>
      <c r="B151" s="55" t="s">
        <v>159</v>
      </c>
      <c r="C151" s="67" t="s">
        <v>377</v>
      </c>
      <c r="D151" s="65">
        <v>400000</v>
      </c>
      <c r="E151" s="68">
        <v>312480</v>
      </c>
      <c r="F151" s="69">
        <f t="shared" si="4"/>
        <v>87520</v>
      </c>
    </row>
    <row r="152" spans="1:6" ht="15">
      <c r="A152" s="24" t="s">
        <v>378</v>
      </c>
      <c r="B152" s="55" t="s">
        <v>159</v>
      </c>
      <c r="C152" s="67" t="s">
        <v>379</v>
      </c>
      <c r="D152" s="65">
        <v>400000</v>
      </c>
      <c r="E152" s="68">
        <v>312480</v>
      </c>
      <c r="F152" s="69">
        <f t="shared" si="4"/>
        <v>87520</v>
      </c>
    </row>
    <row r="153" spans="1:6" ht="15">
      <c r="A153" s="24" t="s">
        <v>380</v>
      </c>
      <c r="B153" s="55" t="s">
        <v>159</v>
      </c>
      <c r="C153" s="67" t="s">
        <v>381</v>
      </c>
      <c r="D153" s="65">
        <v>399000</v>
      </c>
      <c r="E153" s="68">
        <v>366367.15</v>
      </c>
      <c r="F153" s="69">
        <f t="shared" si="4"/>
        <v>32632.849999999977</v>
      </c>
    </row>
    <row r="154" spans="1:6" ht="15">
      <c r="A154" s="24" t="s">
        <v>382</v>
      </c>
      <c r="B154" s="55" t="s">
        <v>159</v>
      </c>
      <c r="C154" s="67" t="s">
        <v>383</v>
      </c>
      <c r="D154" s="65">
        <v>399000</v>
      </c>
      <c r="E154" s="68">
        <v>366367.15</v>
      </c>
      <c r="F154" s="69">
        <f t="shared" si="4"/>
        <v>32632.849999999977</v>
      </c>
    </row>
    <row r="155" spans="1:6" ht="22.5">
      <c r="A155" s="24" t="s">
        <v>224</v>
      </c>
      <c r="B155" s="55" t="s">
        <v>159</v>
      </c>
      <c r="C155" s="67" t="s">
        <v>384</v>
      </c>
      <c r="D155" s="65">
        <v>399000</v>
      </c>
      <c r="E155" s="68">
        <v>366367.15</v>
      </c>
      <c r="F155" s="69">
        <f t="shared" si="4"/>
        <v>32632.849999999977</v>
      </c>
    </row>
    <row r="156" spans="1:6" ht="78.75">
      <c r="A156" s="56" t="s">
        <v>385</v>
      </c>
      <c r="B156" s="55" t="s">
        <v>159</v>
      </c>
      <c r="C156" s="67" t="s">
        <v>386</v>
      </c>
      <c r="D156" s="65">
        <v>399000</v>
      </c>
      <c r="E156" s="68">
        <v>366367.15</v>
      </c>
      <c r="F156" s="69">
        <f t="shared" si="4"/>
        <v>32632.849999999977</v>
      </c>
    </row>
    <row r="157" spans="1:6" ht="123.75">
      <c r="A157" s="56" t="s">
        <v>387</v>
      </c>
      <c r="B157" s="55" t="s">
        <v>159</v>
      </c>
      <c r="C157" s="67" t="s">
        <v>388</v>
      </c>
      <c r="D157" s="65">
        <v>399000</v>
      </c>
      <c r="E157" s="68">
        <v>366367.15</v>
      </c>
      <c r="F157" s="69">
        <f t="shared" si="4"/>
        <v>32632.849999999977</v>
      </c>
    </row>
    <row r="158" spans="1:6" ht="15">
      <c r="A158" s="24" t="s">
        <v>389</v>
      </c>
      <c r="B158" s="55" t="s">
        <v>159</v>
      </c>
      <c r="C158" s="67" t="s">
        <v>390</v>
      </c>
      <c r="D158" s="65">
        <v>399000</v>
      </c>
      <c r="E158" s="68">
        <v>366367.15</v>
      </c>
      <c r="F158" s="69">
        <f t="shared" si="4"/>
        <v>32632.849999999977</v>
      </c>
    </row>
    <row r="159" spans="1:6" ht="15">
      <c r="A159" s="24" t="s">
        <v>391</v>
      </c>
      <c r="B159" s="55" t="s">
        <v>159</v>
      </c>
      <c r="C159" s="67" t="s">
        <v>392</v>
      </c>
      <c r="D159" s="65">
        <v>399000</v>
      </c>
      <c r="E159" s="68">
        <v>366367.15</v>
      </c>
      <c r="F159" s="69">
        <f t="shared" si="4"/>
        <v>32632.849999999977</v>
      </c>
    </row>
    <row r="160" spans="1:6" ht="15">
      <c r="A160" s="24" t="s">
        <v>393</v>
      </c>
      <c r="B160" s="55" t="s">
        <v>159</v>
      </c>
      <c r="C160" s="67" t="s">
        <v>394</v>
      </c>
      <c r="D160" s="65">
        <v>399000</v>
      </c>
      <c r="E160" s="68">
        <v>366367.15</v>
      </c>
      <c r="F160" s="69">
        <f t="shared" si="4"/>
        <v>32632.849999999977</v>
      </c>
    </row>
    <row r="161" spans="1:6" ht="9" customHeight="1">
      <c r="A161" s="57"/>
      <c r="B161" s="58"/>
      <c r="C161" s="70"/>
      <c r="D161" s="71"/>
      <c r="E161" s="72"/>
      <c r="F161" s="72"/>
    </row>
    <row r="162" spans="1:6" ht="13.5" customHeight="1">
      <c r="A162" s="59" t="s">
        <v>395</v>
      </c>
      <c r="B162" s="60" t="s">
        <v>396</v>
      </c>
      <c r="C162" s="73" t="s">
        <v>160</v>
      </c>
      <c r="D162" s="74">
        <v>-6371600</v>
      </c>
      <c r="E162" s="74">
        <v>-6162837.9699999997</v>
      </c>
      <c r="F162" s="75" t="s">
        <v>397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16" workbookViewId="0">
      <selection activeCell="F32" sqref="F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4" t="s">
        <v>398</v>
      </c>
      <c r="B1" s="134"/>
      <c r="C1" s="134"/>
      <c r="D1" s="134"/>
      <c r="E1" s="134"/>
      <c r="F1" s="134"/>
    </row>
    <row r="2" spans="1:6" ht="13.15" customHeight="1">
      <c r="A2" s="109" t="s">
        <v>399</v>
      </c>
      <c r="B2" s="109"/>
      <c r="C2" s="109"/>
      <c r="D2" s="109"/>
      <c r="E2" s="109"/>
      <c r="F2" s="109"/>
    </row>
    <row r="3" spans="1:6" ht="9" customHeight="1">
      <c r="A3" s="5"/>
      <c r="B3" s="61"/>
      <c r="C3" s="38"/>
      <c r="D3" s="9"/>
      <c r="E3" s="9"/>
      <c r="F3" s="38"/>
    </row>
    <row r="4" spans="1:6" ht="13.9" customHeight="1">
      <c r="A4" s="120" t="s">
        <v>21</v>
      </c>
      <c r="B4" s="114" t="s">
        <v>22</v>
      </c>
      <c r="C4" s="126" t="s">
        <v>400</v>
      </c>
      <c r="D4" s="117" t="s">
        <v>24</v>
      </c>
      <c r="E4" s="117" t="s">
        <v>25</v>
      </c>
      <c r="F4" s="123" t="s">
        <v>26</v>
      </c>
    </row>
    <row r="5" spans="1:6" ht="4.9000000000000004" customHeight="1">
      <c r="A5" s="121"/>
      <c r="B5" s="115"/>
      <c r="C5" s="127"/>
      <c r="D5" s="118"/>
      <c r="E5" s="118"/>
      <c r="F5" s="124"/>
    </row>
    <row r="6" spans="1:6" ht="6" customHeight="1">
      <c r="A6" s="121"/>
      <c r="B6" s="115"/>
      <c r="C6" s="127"/>
      <c r="D6" s="118"/>
      <c r="E6" s="118"/>
      <c r="F6" s="124"/>
    </row>
    <row r="7" spans="1:6" ht="4.9000000000000004" customHeight="1">
      <c r="A7" s="121"/>
      <c r="B7" s="115"/>
      <c r="C7" s="127"/>
      <c r="D7" s="118"/>
      <c r="E7" s="118"/>
      <c r="F7" s="124"/>
    </row>
    <row r="8" spans="1:6" ht="6" customHeight="1">
      <c r="A8" s="121"/>
      <c r="B8" s="115"/>
      <c r="C8" s="127"/>
      <c r="D8" s="118"/>
      <c r="E8" s="118"/>
      <c r="F8" s="124"/>
    </row>
    <row r="9" spans="1:6" ht="6" customHeight="1">
      <c r="A9" s="121"/>
      <c r="B9" s="115"/>
      <c r="C9" s="127"/>
      <c r="D9" s="118"/>
      <c r="E9" s="118"/>
      <c r="F9" s="124"/>
    </row>
    <row r="10" spans="1:6" ht="18" customHeight="1">
      <c r="A10" s="122"/>
      <c r="B10" s="116"/>
      <c r="C10" s="135"/>
      <c r="D10" s="119"/>
      <c r="E10" s="119"/>
      <c r="F10" s="125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27</v>
      </c>
      <c r="E11" s="45" t="s">
        <v>28</v>
      </c>
      <c r="F11" s="23" t="s">
        <v>29</v>
      </c>
    </row>
    <row r="12" spans="1:6" ht="30.75" customHeight="1">
      <c r="A12" s="79" t="s">
        <v>436</v>
      </c>
      <c r="B12" s="80" t="s">
        <v>401</v>
      </c>
      <c r="C12" s="81" t="s">
        <v>160</v>
      </c>
      <c r="D12" s="82">
        <f>D18</f>
        <v>6371600</v>
      </c>
      <c r="E12" s="83">
        <f>E18</f>
        <v>6162837.9699999988</v>
      </c>
      <c r="F12" s="84">
        <f>E12</f>
        <v>6162837.9699999988</v>
      </c>
    </row>
    <row r="13" spans="1:6" ht="20.25" customHeight="1">
      <c r="A13" s="85" t="s">
        <v>33</v>
      </c>
      <c r="B13" s="86"/>
      <c r="C13" s="87"/>
      <c r="D13" s="88"/>
      <c r="E13" s="88"/>
      <c r="F13" s="89"/>
    </row>
    <row r="14" spans="1:6" ht="36" customHeight="1">
      <c r="A14" s="90" t="s">
        <v>402</v>
      </c>
      <c r="B14" s="91" t="s">
        <v>403</v>
      </c>
      <c r="C14" s="92" t="s">
        <v>160</v>
      </c>
      <c r="D14" s="93" t="s">
        <v>34</v>
      </c>
      <c r="E14" s="93" t="s">
        <v>34</v>
      </c>
      <c r="F14" s="94" t="s">
        <v>34</v>
      </c>
    </row>
    <row r="15" spans="1:6" ht="12.75" customHeight="1">
      <c r="A15" s="85" t="s">
        <v>404</v>
      </c>
      <c r="B15" s="86"/>
      <c r="C15" s="87"/>
      <c r="D15" s="88"/>
      <c r="E15" s="88"/>
      <c r="F15" s="89"/>
    </row>
    <row r="16" spans="1:6" ht="28.5" customHeight="1">
      <c r="A16" s="90" t="s">
        <v>405</v>
      </c>
      <c r="B16" s="91" t="s">
        <v>406</v>
      </c>
      <c r="C16" s="92" t="s">
        <v>160</v>
      </c>
      <c r="D16" s="93" t="s">
        <v>34</v>
      </c>
      <c r="E16" s="93" t="s">
        <v>34</v>
      </c>
      <c r="F16" s="94" t="s">
        <v>34</v>
      </c>
    </row>
    <row r="17" spans="1:6" ht="18.75" customHeight="1">
      <c r="A17" s="85" t="s">
        <v>404</v>
      </c>
      <c r="B17" s="86"/>
      <c r="C17" s="87"/>
      <c r="D17" s="88"/>
      <c r="E17" s="88"/>
      <c r="F17" s="89"/>
    </row>
    <row r="18" spans="1:6" ht="24.75" customHeight="1">
      <c r="A18" s="79" t="s">
        <v>407</v>
      </c>
      <c r="B18" s="80" t="s">
        <v>408</v>
      </c>
      <c r="C18" s="81" t="s">
        <v>437</v>
      </c>
      <c r="D18" s="82">
        <v>6371600</v>
      </c>
      <c r="E18" s="83">
        <f>E19</f>
        <v>6162837.9699999988</v>
      </c>
      <c r="F18" s="84">
        <f>E18</f>
        <v>6162837.9699999988</v>
      </c>
    </row>
    <row r="19" spans="1:6" ht="34.5" customHeight="1">
      <c r="A19" s="79" t="s">
        <v>409</v>
      </c>
      <c r="B19" s="80" t="s">
        <v>408</v>
      </c>
      <c r="C19" s="81" t="s">
        <v>438</v>
      </c>
      <c r="D19" s="83">
        <v>0</v>
      </c>
      <c r="E19" s="83">
        <f>E20+E24</f>
        <v>6162837.9699999988</v>
      </c>
      <c r="F19" s="84">
        <f>D19-E19</f>
        <v>-6162837.9699999988</v>
      </c>
    </row>
    <row r="20" spans="1:6" ht="33" customHeight="1">
      <c r="A20" s="79" t="s">
        <v>439</v>
      </c>
      <c r="B20" s="80" t="s">
        <v>410</v>
      </c>
      <c r="C20" s="81" t="s">
        <v>411</v>
      </c>
      <c r="D20" s="83">
        <f t="shared" ref="D20:E22" si="0">D21</f>
        <v>-11660000</v>
      </c>
      <c r="E20" s="83">
        <f t="shared" si="0"/>
        <v>-22710834.07</v>
      </c>
      <c r="F20" s="84" t="s">
        <v>397</v>
      </c>
    </row>
    <row r="21" spans="1:6" ht="24.75" customHeight="1">
      <c r="A21" s="95" t="s">
        <v>440</v>
      </c>
      <c r="B21" s="96" t="s">
        <v>410</v>
      </c>
      <c r="C21" s="97" t="s">
        <v>441</v>
      </c>
      <c r="D21" s="98">
        <f t="shared" si="0"/>
        <v>-11660000</v>
      </c>
      <c r="E21" s="99">
        <f t="shared" si="0"/>
        <v>-22710834.07</v>
      </c>
      <c r="F21" s="100" t="s">
        <v>397</v>
      </c>
    </row>
    <row r="22" spans="1:6" ht="27.75" customHeight="1">
      <c r="A22" s="95" t="s">
        <v>442</v>
      </c>
      <c r="B22" s="96" t="s">
        <v>410</v>
      </c>
      <c r="C22" s="97" t="s">
        <v>443</v>
      </c>
      <c r="D22" s="98">
        <f>D23</f>
        <v>-11660000</v>
      </c>
      <c r="E22" s="99">
        <f t="shared" si="0"/>
        <v>-22710834.07</v>
      </c>
      <c r="F22" s="100" t="s">
        <v>397</v>
      </c>
    </row>
    <row r="23" spans="1:6" ht="32.25" customHeight="1">
      <c r="A23" s="95" t="s">
        <v>412</v>
      </c>
      <c r="B23" s="96" t="s">
        <v>410</v>
      </c>
      <c r="C23" s="97" t="s">
        <v>413</v>
      </c>
      <c r="D23" s="98">
        <v>-11660000</v>
      </c>
      <c r="E23" s="99">
        <v>-22710834.07</v>
      </c>
      <c r="F23" s="100" t="s">
        <v>397</v>
      </c>
    </row>
    <row r="24" spans="1:6" ht="33.75" customHeight="1">
      <c r="A24" s="79" t="s">
        <v>444</v>
      </c>
      <c r="B24" s="80" t="s">
        <v>414</v>
      </c>
      <c r="C24" s="81" t="s">
        <v>415</v>
      </c>
      <c r="D24" s="83">
        <f t="shared" ref="D24:E26" si="1">D25</f>
        <v>18230657.800000001</v>
      </c>
      <c r="E24" s="101">
        <f t="shared" si="1"/>
        <v>28873672.039999999</v>
      </c>
      <c r="F24" s="84" t="s">
        <v>397</v>
      </c>
    </row>
    <row r="25" spans="1:6" ht="30.75" customHeight="1">
      <c r="A25" s="95" t="s">
        <v>445</v>
      </c>
      <c r="B25" s="96" t="s">
        <v>414</v>
      </c>
      <c r="C25" s="97" t="s">
        <v>446</v>
      </c>
      <c r="D25" s="98">
        <f t="shared" si="1"/>
        <v>18230657.800000001</v>
      </c>
      <c r="E25" s="99">
        <f t="shared" si="1"/>
        <v>28873672.039999999</v>
      </c>
      <c r="F25" s="100" t="s">
        <v>397</v>
      </c>
    </row>
    <row r="26" spans="1:6" ht="30.75" customHeight="1">
      <c r="A26" s="95" t="s">
        <v>447</v>
      </c>
      <c r="B26" s="96" t="s">
        <v>414</v>
      </c>
      <c r="C26" s="97" t="s">
        <v>448</v>
      </c>
      <c r="D26" s="98">
        <f t="shared" si="1"/>
        <v>18230657.800000001</v>
      </c>
      <c r="E26" s="99">
        <f t="shared" si="1"/>
        <v>28873672.039999999</v>
      </c>
      <c r="F26" s="100" t="s">
        <v>397</v>
      </c>
    </row>
    <row r="27" spans="1:6" ht="38.25" customHeight="1">
      <c r="A27" s="95" t="s">
        <v>416</v>
      </c>
      <c r="B27" s="96" t="s">
        <v>414</v>
      </c>
      <c r="C27" s="97" t="s">
        <v>417</v>
      </c>
      <c r="D27" s="98">
        <v>18230657.800000001</v>
      </c>
      <c r="E27" s="99">
        <v>28873672.039999999</v>
      </c>
      <c r="F27" s="100" t="s">
        <v>397</v>
      </c>
    </row>
    <row r="28" spans="1:6" ht="12.75" customHeight="1">
      <c r="A28" s="102"/>
      <c r="B28" s="103"/>
      <c r="C28" s="103"/>
      <c r="D28" s="104"/>
      <c r="E28" s="104"/>
      <c r="F28" s="103"/>
    </row>
    <row r="29" spans="1:6" ht="36.75" customHeight="1">
      <c r="A29" s="105" t="s">
        <v>449</v>
      </c>
      <c r="B29" s="106"/>
      <c r="C29" s="107"/>
      <c r="D29" s="133" t="s">
        <v>450</v>
      </c>
      <c r="E29" s="133"/>
      <c r="F29" s="103"/>
    </row>
    <row r="30" spans="1:6" ht="12.75" customHeight="1">
      <c r="A30" s="105"/>
      <c r="B30" s="106"/>
      <c r="C30" s="106"/>
      <c r="D30" s="106"/>
      <c r="E30" s="106"/>
      <c r="F30" s="103"/>
    </row>
    <row r="31" spans="1:6" ht="12.75" customHeight="1">
      <c r="A31" s="105" t="s">
        <v>451</v>
      </c>
      <c r="B31" s="106"/>
      <c r="C31" s="107"/>
      <c r="D31" s="133" t="s">
        <v>452</v>
      </c>
      <c r="E31" s="133"/>
      <c r="F31" s="103"/>
    </row>
    <row r="32" spans="1:6" ht="12.75" customHeight="1">
      <c r="A32" s="105"/>
      <c r="B32" s="106"/>
      <c r="C32" s="106"/>
      <c r="D32" s="106"/>
      <c r="E32" s="106"/>
      <c r="F32" s="103"/>
    </row>
    <row r="33" spans="1:6" ht="12.75" customHeight="1">
      <c r="A33" s="105" t="s">
        <v>453</v>
      </c>
      <c r="B33" s="106"/>
      <c r="C33" s="107"/>
      <c r="D33" s="105" t="s">
        <v>454</v>
      </c>
      <c r="E33" s="106"/>
      <c r="F33" s="103"/>
    </row>
    <row r="34" spans="1:6" ht="12.75" customHeight="1">
      <c r="A34" s="105"/>
      <c r="B34" s="106"/>
      <c r="C34" s="106"/>
      <c r="D34" s="106"/>
      <c r="E34" s="106"/>
      <c r="F34" s="103"/>
    </row>
    <row r="35" spans="1:6" ht="12.75" customHeight="1">
      <c r="A35" s="108" t="s">
        <v>455</v>
      </c>
      <c r="B35" s="106"/>
      <c r="C35" s="106"/>
      <c r="D35" s="106"/>
      <c r="E35" s="106"/>
      <c r="F35" s="103"/>
    </row>
    <row r="36" spans="1:6" ht="12.75" customHeight="1">
      <c r="A36" s="102"/>
      <c r="B36" s="103"/>
      <c r="C36" s="103"/>
      <c r="D36" s="104"/>
      <c r="E36" s="104"/>
      <c r="F36" s="103"/>
    </row>
  </sheetData>
  <mergeCells count="10">
    <mergeCell ref="D29:E29"/>
    <mergeCell ref="D31:E31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74:F74">
    <cfRule type="cellIs" priority="5" stopIfTrue="1" operator="equal">
      <formula>0</formula>
    </cfRule>
  </conditionalFormatting>
  <conditionalFormatting sqref="F15:F17 E13:F13 E15">
    <cfRule type="cellIs" dxfId="0" priority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/>
  <sheetData>
    <row r="1" spans="1:2">
      <c r="A1" t="s">
        <v>418</v>
      </c>
      <c r="B1" t="s">
        <v>419</v>
      </c>
    </row>
    <row r="2" spans="1:2">
      <c r="A2" t="s">
        <v>420</v>
      </c>
      <c r="B2" t="s">
        <v>421</v>
      </c>
    </row>
    <row r="3" spans="1:2">
      <c r="A3" t="s">
        <v>422</v>
      </c>
      <c r="B3" t="s">
        <v>5</v>
      </c>
    </row>
    <row r="4" spans="1:2">
      <c r="A4" t="s">
        <v>423</v>
      </c>
      <c r="B4" t="s">
        <v>424</v>
      </c>
    </row>
    <row r="5" spans="1:2">
      <c r="A5" t="s">
        <v>425</v>
      </c>
      <c r="B5" t="s">
        <v>426</v>
      </c>
    </row>
    <row r="6" spans="1:2">
      <c r="A6" t="s">
        <v>427</v>
      </c>
      <c r="B6" t="s">
        <v>419</v>
      </c>
    </row>
    <row r="7" spans="1:2">
      <c r="A7" t="s">
        <v>428</v>
      </c>
      <c r="B7" t="s">
        <v>429</v>
      </c>
    </row>
    <row r="8" spans="1:2">
      <c r="A8" t="s">
        <v>430</v>
      </c>
      <c r="B8" t="s">
        <v>429</v>
      </c>
    </row>
    <row r="9" spans="1:2">
      <c r="A9" t="s">
        <v>431</v>
      </c>
      <c r="B9" t="s">
        <v>432</v>
      </c>
    </row>
    <row r="10" spans="1:2">
      <c r="A10" t="s">
        <v>433</v>
      </c>
      <c r="B10" t="s">
        <v>18</v>
      </c>
    </row>
    <row r="11" spans="1:2">
      <c r="A11" t="s">
        <v>434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rep:2.55.0.82</dc:description>
  <cp:lastModifiedBy>Пользователь</cp:lastModifiedBy>
  <cp:lastPrinted>2022-12-05T07:05:19Z</cp:lastPrinted>
  <dcterms:created xsi:type="dcterms:W3CDTF">2022-12-01T07:57:59Z</dcterms:created>
  <dcterms:modified xsi:type="dcterms:W3CDTF">2022-12-05T07:09:09Z</dcterms:modified>
</cp:coreProperties>
</file>