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externalReferences>
    <externalReference r:id="rId5"/>
  </externalReferences>
  <definedNames>
    <definedName name="APPT" localSheetId="0">Доходы!$A$24</definedName>
    <definedName name="APPT" localSheetId="2">Источники!#REF!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Доходы!$F$61</definedName>
    <definedName name="LAST_CELL" localSheetId="2">Источники!#REF!</definedName>
    <definedName name="LAST_CELL" localSheetId="1">Расходы!$F$160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Источники!#REF!</definedName>
    <definedName name="RBEGIN_1" localSheetId="1">Расходы!$A$13</definedName>
    <definedName name="REG_DATE" localSheetId="0">Доходы!$H$4</definedName>
    <definedName name="REND_1" localSheetId="0">Доходы!$A$61</definedName>
    <definedName name="REND_1" localSheetId="2">Источники!#REF!</definedName>
    <definedName name="REND_1" localSheetId="1">Расходы!$A$161</definedName>
    <definedName name="S_520" localSheetId="2">Источники!#REF!</definedName>
    <definedName name="S_620" localSheetId="2">Источники!#REF!</definedName>
    <definedName name="S_700" localSheetId="2">Источники!#REF!</definedName>
    <definedName name="S_700A" localSheetId="2">Источники!#REF!</definedName>
    <definedName name="SIGN" localSheetId="0">Доходы!$A$23:$D$25</definedName>
    <definedName name="SIGN" localSheetId="2">Источники!#REF!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5621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E26" i="3" l="1"/>
  <c r="E25" i="3" s="1"/>
  <c r="E24" i="3" s="1"/>
  <c r="D26" i="3"/>
  <c r="D25" i="3"/>
  <c r="D24" i="3" s="1"/>
  <c r="D23" i="3"/>
  <c r="D22" i="3" s="1"/>
  <c r="D21" i="3" s="1"/>
  <c r="D20" i="3" s="1"/>
  <c r="E22" i="3"/>
  <c r="E21" i="3" s="1"/>
  <c r="E20" i="3" s="1"/>
  <c r="D19" i="3" l="1"/>
  <c r="D18" i="3" s="1"/>
  <c r="D12" i="3" s="1"/>
  <c r="E19" i="3"/>
  <c r="E18" i="3" s="1"/>
  <c r="E12" i="3" s="1"/>
  <c r="F19" i="3"/>
  <c r="F18" i="3" s="1"/>
  <c r="F12" i="3" s="1"/>
  <c r="D144" i="2" l="1"/>
  <c r="D145" i="2"/>
  <c r="D146" i="2"/>
  <c r="F146" i="2" s="1"/>
  <c r="D147" i="2"/>
  <c r="D148" i="2"/>
  <c r="F148" i="2" s="1"/>
  <c r="D149" i="2"/>
  <c r="D150" i="2"/>
  <c r="F159" i="2"/>
  <c r="F158" i="2"/>
  <c r="F157" i="2"/>
  <c r="F156" i="2"/>
  <c r="F155" i="2"/>
  <c r="F154" i="2"/>
  <c r="F153" i="2"/>
  <c r="F152" i="2"/>
  <c r="F151" i="2"/>
  <c r="F150" i="2"/>
  <c r="F149" i="2"/>
  <c r="F147" i="2"/>
  <c r="F145" i="2"/>
  <c r="F144" i="2"/>
  <c r="F143" i="2"/>
  <c r="F142" i="2"/>
  <c r="F141" i="2"/>
  <c r="F140" i="2"/>
  <c r="F139" i="2"/>
  <c r="F138" i="2"/>
  <c r="F137" i="2"/>
  <c r="F136" i="2"/>
  <c r="F135" i="2"/>
  <c r="F134" i="2"/>
  <c r="F133" i="2"/>
  <c r="F132" i="2"/>
  <c r="F131" i="2"/>
  <c r="F130" i="2"/>
  <c r="F129" i="2"/>
  <c r="F128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F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3" i="2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19" i="1"/>
</calcChain>
</file>

<file path=xl/sharedStrings.xml><?xml version="1.0" encoding="utf-8"?>
<sst xmlns="http://schemas.openxmlformats.org/spreadsheetml/2006/main" count="794" uniqueCount="409">
  <si>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</si>
  <si>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</si>
  <si>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</si>
  <si>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</si>
  <si>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</si>
  <si>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01.03.2025</t>
  </si>
  <si>
    <t xml:space="preserve">             по ОКПО</t>
  </si>
  <si>
    <t>04226577</t>
  </si>
  <si>
    <t>Наименование финансового органа</t>
  </si>
  <si>
    <t>Администрация Гуково-Гнилушевского сельского поселения</t>
  </si>
  <si>
    <t xml:space="preserve">    Глава по БК</t>
  </si>
  <si>
    <t>951</t>
  </si>
  <si>
    <t>Наименование публично-правового образования</t>
  </si>
  <si>
    <t>Гуково-Гнилушевское сельское поселение Красносулинского района</t>
  </si>
  <si>
    <t>по ОКТМО</t>
  </si>
  <si>
    <t>60626415</t>
  </si>
  <si>
    <t>Периодичность: годовая</t>
  </si>
  <si>
    <t>Единица измерения: руб.</t>
  </si>
  <si>
    <t>383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</si>
  <si>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</si>
  <si>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</si>
  <si>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</si>
  <si>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</si>
  <si>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</si>
  <si>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</si>
  <si>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</si>
  <si>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</si>
  <si>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</si>
  <si>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</si>
  <si>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</si>
  <si>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</si>
  <si>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</si>
  <si>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</si>
  <si>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</si>
  <si>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</si>
  <si>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</si>
  <si>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</si>
  <si>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</si>
  <si>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</si>
  <si>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нологовые периоды до 1 января 2025 года, а также в части суммы налога, не превышающей 312 тысяч рублей за налоговые периоды после 1 января 2025 года), а также налог на доходы физических лиц в отношении доходов от долевого участия в организации, полученных физическим лицом. не являющимся налоговым резидентом Российской Федерации, в виде дивидендов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</si>
  <si>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</si>
  <si>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</si>
  <si>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</si>
  <si>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-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</si>
  <si>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</si>
  <si>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</si>
  <si>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</si>
  <si>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</si>
  <si>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</si>
  <si>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</si>
  <si>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</si>
  <si>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</si>
  <si>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</si>
  <si>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</si>
  <si>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</si>
  <si>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</si>
  <si>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</si>
  <si>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</si>
  <si>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</si>
  <si>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</si>
  <si>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</si>
  <si>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</si>
  <si>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</si>
  <si>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</si>
  <si>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</si>
  <si>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</si>
  <si>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</si>
  <si>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</si>
  <si>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</si>
  <si>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</si>
  <si>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</si>
  <si>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</si>
  <si>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</si>
  <si>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</si>
  <si>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</si>
  <si>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</si>
  <si>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</si>
  <si>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НДФЛ с доходов в виде дивидендов, источником которых является налоговый агент при налоговой базе до 5 млн руб. включительно</t>
  </si>
  <si>
    <t>000 10102130011000110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</si>
  <si>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</si>
  <si>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</si>
  <si>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</si>
  <si>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</si>
  <si>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</si>
  <si>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</si>
  <si>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бюджетам на поддержку мер по обеспечению сбалансированности бюджетов</t>
  </si>
  <si>
    <t>000 20215002000000150</t>
  </si>
  <si>
    <t>Дотации бюджетам сельских поселений на поддержку мер по обеспечению сбалансированности бюджетов</t>
  </si>
  <si>
    <t>000 20215002100000150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</si>
  <si>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</si>
  <si>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</si>
  <si>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</si>
  <si>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</si>
  <si>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</si>
  <si>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</si>
  <si>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</si>
  <si>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</si>
  <si>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</si>
  <si>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000 20235118100000150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</si>
  <si>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</si>
  <si>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</si>
  <si>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</si>
  <si>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</si>
  <si>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</si>
  <si>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000 20240014100000150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</si>
  <si>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</si>
  <si>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000 21800000000000000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</si>
  <si>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</si>
  <si>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000 21800000000000150</t>
  </si>
  <si>
    <t>Доходы бюджетов сельских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</si>
  <si>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000 21800000100000150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</si>
  <si>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</si>
  <si>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000 21860010100000150</t>
  </si>
  <si>
    <t>Дотации бюджетам сельских поселений на выравнивание бюджетной обеспеченности из бюджетов муниципальных районов</t>
  </si>
  <si>
    <t>000 20216001100000150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</si>
  <si>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</si>
  <si>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</si>
  <si>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</si>
  <si>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</si>
  <si>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</si>
  <si>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</si>
  <si>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ГУКОВО-ГНИЛУШЕВСКОГО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</si>
  <si>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</si>
  <si>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</si>
  <si>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</si>
  <si>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</si>
  <si>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</si>
  <si>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Гуково-Гнилушевского сельского поселения «Управление муниципальными финансами»</t>
  </si>
  <si>
    <t xml:space="preserve">951 0104 0100000000 000 </t>
  </si>
  <si>
    <t>Комплекс процессных мероприятий</t>
  </si>
  <si>
    <t xml:space="preserve">951 0104 0140000000 000 </t>
  </si>
  <si>
    <t>Расходы на выплаты по оплате труда работников органа местного самоуправления Гуково-Гнилушевского сельского поселения</t>
  </si>
  <si>
    <t xml:space="preserve">951 0104 0140200110 000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</si>
  <si>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</si>
  <si>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951 0104 0140200110 100 </t>
  </si>
  <si>
    <t>Расходы на выплаты персоналу государственных (муниципальных) органов</t>
  </si>
  <si>
    <t xml:space="preserve">951 0104 0140200110 120 </t>
  </si>
  <si>
    <t>Фонд оплаты труда государственных (муниципальных) органов</t>
  </si>
  <si>
    <t xml:space="preserve">951 0104 0140200110 121 </t>
  </si>
  <si>
    <t>Иные выплаты персоналу государственных (муниципальных) органов, за исключением фонда оплаты труда</t>
  </si>
  <si>
    <t xml:space="preserve">951 0104 0140200110 122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</si>
  <si>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</si>
  <si>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951 0104 0140200110 129 </t>
  </si>
  <si>
    <t>Расходы на обеспечение функций органа местного самоуправления Гуково-Гнилушевского сельского поселения</t>
  </si>
  <si>
    <t xml:space="preserve">951 0104 0140200190 000 </t>
  </si>
  <si>
    <t>Закупка товаров, работ и услуг для обеспечения государственных (муниципальных) нужд</t>
  </si>
  <si>
    <t xml:space="preserve">951 0104 0140200190 200 </t>
  </si>
  <si>
    <t>Иные закупки товаров, работ и услуг для обеспечения государственных (муниципальных) нужд</t>
  </si>
  <si>
    <t xml:space="preserve">951 0104 0140200190 240 </t>
  </si>
  <si>
    <t>Прочая закупка товаров, работ и услуг</t>
  </si>
  <si>
    <t xml:space="preserve">951 0104 0140200190 244 </t>
  </si>
  <si>
    <t>Закупка энергетических ресурсов</t>
  </si>
  <si>
    <t xml:space="preserve">951 0104 0140200190 247 </t>
  </si>
  <si>
    <t>Непрограммные расходы органа местного самоуправления Гуково-Гнилушевского сельского поселения</t>
  </si>
  <si>
    <t xml:space="preserve">951 0104 9900000000 000 </t>
  </si>
  <si>
    <t>Иные непрограммные расходы</t>
  </si>
  <si>
    <t xml:space="preserve">951 0104 9990000000 000 </t>
  </si>
  <si>
    <t>Расходы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</si>
  <si>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</si>
  <si>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</si>
  <si>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</si>
  <si>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</si>
  <si>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</si>
  <si>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</si>
  <si>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951 0106 9900000000 000 </t>
  </si>
  <si>
    <t xml:space="preserve">951 0106 9990000000 000 </t>
  </si>
  <si>
    <t>Межбюджетные трансферты, перечисляемые из бюджета поселения бюджету Красносулинского района и направляемые на финансирование расходов , связанных с передачей осуществления части полномочий органа местного самоуправления муниципального образования «Гуково-Гнилушевское сельское поселение» органам местного самоуправления «Красносулинский район»</t>
  </si>
  <si>
    <t xml:space="preserve">951 0106 9990085010 000 </t>
  </si>
  <si>
    <t>Межбюджетные трансферты</t>
  </si>
  <si>
    <t xml:space="preserve">951 0106 9990085010 500 </t>
  </si>
  <si>
    <t xml:space="preserve">951 0106 9990085010 540 </t>
  </si>
  <si>
    <t>Резервные фонды</t>
  </si>
  <si>
    <t xml:space="preserve">951 0111 0000000000 000 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</si>
  <si>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</si>
  <si>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</si>
  <si>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</si>
  <si>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Гуково-Гнилушевского сельского поселения на финансовое обеспечение непредвиденных расходов Гуково-Гнилушевского сельского поселения</t>
  </si>
  <si>
    <t xml:space="preserve">951 0111 9910090300 000 </t>
  </si>
  <si>
    <t>Иные бюджетные ассигнования</t>
  </si>
  <si>
    <t xml:space="preserve">951 0111 9910090300 800 </t>
  </si>
  <si>
    <t>Резервные средства</t>
  </si>
  <si>
    <t xml:space="preserve">951 0111 9910090300 870 </t>
  </si>
  <si>
    <t>Другие общегосударственные вопросы</t>
  </si>
  <si>
    <t xml:space="preserve">951 0113 0000000000 000 </t>
  </si>
  <si>
    <t xml:space="preserve">951 0113 0100000000 000 </t>
  </si>
  <si>
    <t xml:space="preserve">951 0113 0140000000 000 </t>
  </si>
  <si>
    <t>Финансовое обеспечение иных расходов бюджета поселения</t>
  </si>
  <si>
    <t xml:space="preserve">951 0113 0140299990 000 </t>
  </si>
  <si>
    <t xml:space="preserve">951 0113 0140299990 800 </t>
  </si>
  <si>
    <t>Уплата налогов, сборов и иных платежей</t>
  </si>
  <si>
    <t xml:space="preserve">951 0113 0140299990 850 </t>
  </si>
  <si>
    <t>Уплата налога на имущество организаций и земельного налога</t>
  </si>
  <si>
    <t xml:space="preserve">951 0113 0140299990 851 </t>
  </si>
  <si>
    <t>Уплата прочих налогов, сборов</t>
  </si>
  <si>
    <t xml:space="preserve">951 0113 0140299990 852 </t>
  </si>
  <si>
    <t>Муниципальная программа Гуково-Гнилушевского сельского поселения «Муниципальная политика»</t>
  </si>
  <si>
    <t xml:space="preserve">951 0113 0600000000 000 </t>
  </si>
  <si>
    <t xml:space="preserve">951 0113 0640000000 000 </t>
  </si>
  <si>
    <t>Уплата годового членского взноса в Ассоциацию «Совет муниципальных образований Ростовской области»</t>
  </si>
  <si>
    <t xml:space="preserve">951 0113 0640120300 000 </t>
  </si>
  <si>
    <t xml:space="preserve">951 0113 0640120300 800 </t>
  </si>
  <si>
    <t xml:space="preserve">951 0113 0640120300 850 </t>
  </si>
  <si>
    <t>Уплата иных платежей</t>
  </si>
  <si>
    <t xml:space="preserve">951 0113 0640120300 853 </t>
  </si>
  <si>
    <t>Мероприятия по официальной публикации нормативно-правовых актов Гуково-Гнилушевского сельского поселения, проектов правовых актов Гуково-Гнилушевского сельского поселения и иных информационных материалов в средствах массовой информации</t>
  </si>
  <si>
    <t xml:space="preserve">951 0113 0640220290 000 </t>
  </si>
  <si>
    <t xml:space="preserve">951 0113 0640220290 200 </t>
  </si>
  <si>
    <t xml:space="preserve">951 0113 0640220290 240 </t>
  </si>
  <si>
    <t xml:space="preserve">951 0113 0640220290 244 </t>
  </si>
  <si>
    <t>Мероприятия по обеспечению доступа населения к информации о деятельности Администрации Гуково-Гнилушевского сельского поселения</t>
  </si>
  <si>
    <t xml:space="preserve">951 0113 0640220310 000 </t>
  </si>
  <si>
    <t xml:space="preserve">951 0113 0640220310 200 </t>
  </si>
  <si>
    <t xml:space="preserve">951 0113 0640220310 240 </t>
  </si>
  <si>
    <t xml:space="preserve">951 0113 0640220310 244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</si>
  <si>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</si>
  <si>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</si>
  <si>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</si>
  <si>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</si>
  <si>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</si>
  <si>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</si>
  <si>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органами местного самоуправления поселений муниципальных и городских округов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</si>
  <si>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</si>
  <si>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</si>
  <si>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</si>
  <si>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</si>
  <si>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</si>
  <si>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</si>
  <si>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</si>
  <si>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</si>
  <si>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951 0310 0000000000 000 </t>
  </si>
  <si>
    <t>Муниципальная программа Гуково-Гнилушевского сельского поселения «Обеспечение пожарной безопасности, безопасности людей на водных объектах, профилактика терроризма и экстремизма»</t>
  </si>
  <si>
    <t xml:space="preserve">951 0310 0200000000 000 </t>
  </si>
  <si>
    <t>Профилактика терроризма и экстремизма на территории Гуково-Гнилушевского сельского поселения</t>
  </si>
  <si>
    <t xml:space="preserve">951 0310 0240000000 000 </t>
  </si>
  <si>
    <t>Комплекс процессных мероприятий по повышению уровня пожарной безопасности населения и территории поселения</t>
  </si>
  <si>
    <t xml:space="preserve">951 0310 0240220030 000 </t>
  </si>
  <si>
    <t xml:space="preserve">951 0310 0240220030 200 </t>
  </si>
  <si>
    <t xml:space="preserve">951 0310 0240220030 240 </t>
  </si>
  <si>
    <t xml:space="preserve">951 0310 0240220030 244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</si>
  <si>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</si>
  <si>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</si>
  <si>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</si>
  <si>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</si>
  <si>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>Муниципальная программа Гуково-Гнилушевского сельского поселения «Развитие транспортной системы»</t>
  </si>
  <si>
    <t xml:space="preserve">951 0409 0300000000 000 </t>
  </si>
  <si>
    <t xml:space="preserve">951 0409 0340000000 000 </t>
  </si>
  <si>
    <t>Мероприятия по ремонту и содержанию автомобильных дорог общего пользования местного значения и искусственных сооружений на них</t>
  </si>
  <si>
    <t xml:space="preserve">951 0409 0340120070 000 </t>
  </si>
  <si>
    <t xml:space="preserve">951 0409 0340120070 200 </t>
  </si>
  <si>
    <t xml:space="preserve">951 0409 0340120070 240 </t>
  </si>
  <si>
    <t xml:space="preserve">951 0409 0340120070 244 </t>
  </si>
  <si>
    <t>Другие вопросы в области национальной экономики</t>
  </si>
  <si>
    <t xml:space="preserve">951 0412 0000000000 000 </t>
  </si>
  <si>
    <t xml:space="preserve">951 0412 9900000000 000 </t>
  </si>
  <si>
    <t xml:space="preserve">951 0412 9990000000 000 </t>
  </si>
  <si>
    <t>Расходы на проведение топографо-геодезических, картографических и землеустроительных работ Гуково-Гнилушевского сельского поселения</t>
  </si>
  <si>
    <t xml:space="preserve">951 0412 9990020380 000 </t>
  </si>
  <si>
    <t xml:space="preserve">951 0412 9990020380 200 </t>
  </si>
  <si>
    <t xml:space="preserve">951 0412 9990020380 240 </t>
  </si>
  <si>
    <t xml:space="preserve">951 0412 9990020380 244 </t>
  </si>
  <si>
    <t>ЖИЛИЩНО-КОММУНАЛЬНОЕ ХОЗЯЙСТВО</t>
  </si>
  <si>
    <t xml:space="preserve">951 0500 0000000000 000 </t>
  </si>
  <si>
    <t>Благоустройство</t>
  </si>
  <si>
    <t xml:space="preserve">951 0503 0000000000 000 </t>
  </si>
  <si>
    <t>Муниципальная программа Гуково-Гнилушевского сельского поселения «Благоустройство территории и жилищно-коммунальное хозяйство»</t>
  </si>
  <si>
    <t xml:space="preserve">951 0503 0400000000 000 </t>
  </si>
  <si>
    <t xml:space="preserve">951 0503 0440000000 000 </t>
  </si>
  <si>
    <t>Мероприятия на уборку мусора и несанкционированных свалок, создание условий для организации централизованного сбора и вывоза твердых бытовых отходов в Гуково-Гнилушевском сельском поселении</t>
  </si>
  <si>
    <t xml:space="preserve">951 0503 0440220210 000 </t>
  </si>
  <si>
    <t xml:space="preserve">951 0503 0440220210 200 </t>
  </si>
  <si>
    <t xml:space="preserve">951 0503 0440220210 240 </t>
  </si>
  <si>
    <t xml:space="preserve">951 0503 0440220210 244 </t>
  </si>
  <si>
    <t>Мероприятия по содержанию и ремонту объектов благоустройства и мест общего пользования Гуково-Гнилушевского сельского поселения</t>
  </si>
  <si>
    <t xml:space="preserve">951 0503 0440220220 000 </t>
  </si>
  <si>
    <t xml:space="preserve">951 0503 0440220220 200 </t>
  </si>
  <si>
    <t xml:space="preserve">951 0503 0440220220 240 </t>
  </si>
  <si>
    <t xml:space="preserve">951 0503 0440220220 244 </t>
  </si>
  <si>
    <t>Мероприятия по организации уличного освещения, содержание и ремонт объектов уличного освещения Гуково-Гнилушевского сельского поселения» муниципальной программы Гуково-Гнилушевского сельского поселения</t>
  </si>
  <si>
    <t xml:space="preserve">951 0503 0440220250 000 </t>
  </si>
  <si>
    <t xml:space="preserve">951 0503 0440220250 200 </t>
  </si>
  <si>
    <t xml:space="preserve">951 0503 0440220250 240 </t>
  </si>
  <si>
    <t xml:space="preserve">951 0503 0440220250 244 </t>
  </si>
  <si>
    <t xml:space="preserve">951 0503 0440220250 247 </t>
  </si>
  <si>
    <t>Мероприятия по организации уличного освещения, содержание и ремонт объектов уличного освещения («Строительство наружного уличного освещения Коминтерн Гуково-Гнилушевского сельского поселения»)</t>
  </si>
  <si>
    <t xml:space="preserve">951 0503 0440220260 000 </t>
  </si>
  <si>
    <t>Капитальные вложения в объекты государственной (муниципальной) собственности</t>
  </si>
  <si>
    <t xml:space="preserve">951 0503 0440220260 400 </t>
  </si>
  <si>
    <t>Бюджетные инвестиции</t>
  </si>
  <si>
    <t xml:space="preserve">951 0503 0440220260 410 </t>
  </si>
  <si>
    <t>Бюджетные инвестиции в объекты капитального строительства государственной (муниципальной) собственности</t>
  </si>
  <si>
    <t xml:space="preserve">951 0503 0440220260 414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</si>
  <si>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</si>
  <si>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</si>
  <si>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</si>
  <si>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</si>
  <si>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951 0705 0600000000 000 </t>
  </si>
  <si>
    <t xml:space="preserve">951 0705 0640000000 000 </t>
  </si>
  <si>
    <t>Мероприятия по повышению профессиональных компетенций кадров органов местного самоуправления Гуково-Гнилушевского сельского поселения</t>
  </si>
  <si>
    <t xml:space="preserve">951 0705 0640120280 000 </t>
  </si>
  <si>
    <t xml:space="preserve">951 0705 0640120280 200 </t>
  </si>
  <si>
    <t xml:space="preserve">951 0705 0640120280 240 </t>
  </si>
  <si>
    <t xml:space="preserve">951 0705 0640120280 244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</si>
  <si>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</si>
  <si>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</si>
  <si>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</si>
  <si>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</si>
  <si>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Гуково-Гнилушевского сельского поселения «Развитие культуры»</t>
  </si>
  <si>
    <t xml:space="preserve">951 0801 0500000000 000 </t>
  </si>
  <si>
    <t xml:space="preserve">951 0801 0540000000 000 </t>
  </si>
  <si>
    <t>Расходы на обеспечение деятельности муниципальных учреждений Гуково-Гнилушевского сельского поселения</t>
  </si>
  <si>
    <t xml:space="preserve">951 0801 0540100590 000 </t>
  </si>
  <si>
    <t>Предоставление субсидий бюджетным, автономным учреждениям и иным некоммерческим организациям</t>
  </si>
  <si>
    <t xml:space="preserve">951 0801 0540100590 600 </t>
  </si>
  <si>
    <t>Субсидии бюджетным учреждениям</t>
  </si>
  <si>
    <t xml:space="preserve">951 0801 0540100590 610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</si>
  <si>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</si>
  <si>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951 0801 0540100590 611 </t>
  </si>
  <si>
    <t>Расходы на капитальный ремонт учреждений культуры Гуково-Гнилушевского сельского поселения</t>
  </si>
  <si>
    <t xml:space="preserve">951 0801 0540220260 000 </t>
  </si>
  <si>
    <t xml:space="preserve">951 0801 0540220260 600 </t>
  </si>
  <si>
    <t xml:space="preserve">951 0801 0540220260 610 </t>
  </si>
  <si>
    <t>Субсидии бюджетным учреждениям на иные цели</t>
  </si>
  <si>
    <t xml:space="preserve">951 0801 0540220260 612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</si>
  <si>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</si>
  <si>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</si>
  <si>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</si>
  <si>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</si>
  <si>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951 1001 0600000000 000 </t>
  </si>
  <si>
    <t xml:space="preserve">951 1001 0640000000 000 </t>
  </si>
  <si>
    <t>Выплата ежемесячной доплаты к государственной пенсии лицам , замещавшим выборные и муниципальные должности и должности муниципальной службы Гуково-Гнилушевского сельского поселения</t>
  </si>
  <si>
    <t xml:space="preserve">951 1001 0640311020 000 </t>
  </si>
  <si>
    <t>Социальное обеспечение и иные выплаты населению</t>
  </si>
  <si>
    <t xml:space="preserve">951 1001 0640311020 300 </t>
  </si>
  <si>
    <t>Публичные нормативные социальные выплаты гражданам</t>
  </si>
  <si>
    <t xml:space="preserve">951 1001 0640311020 310 </t>
  </si>
  <si>
    <t>Иные пенсии, социальные доплаты к пенсиям</t>
  </si>
  <si>
    <t xml:space="preserve">951 1001 0640311020 312 </t>
  </si>
  <si>
    <t>ФИЗИЧЕСКАЯ КУЛЬТУРА И СПОРТ</t>
  </si>
  <si>
    <t xml:space="preserve">951 1100 0000000000 000 </t>
  </si>
  <si>
    <t>Массовый спорт</t>
  </si>
  <si>
    <t xml:space="preserve">951 1102 0000000000 000 </t>
  </si>
  <si>
    <t>Муниципальная программа Гуково-Гнилушевского сельского поселения «Развитие физической культуры и спорта»</t>
  </si>
  <si>
    <t xml:space="preserve">951 1102 0700000000 000 </t>
  </si>
  <si>
    <t xml:space="preserve">951 1102 0740000000 000 </t>
  </si>
  <si>
    <t>Мероприятия на физкультурные и массовые спортивные мероприятия Гуково-Гнилушевского сельского поселения</t>
  </si>
  <si>
    <t xml:space="preserve">951 1102 0740120320 000 </t>
  </si>
  <si>
    <t xml:space="preserve">951 1102 0740120320 200 </t>
  </si>
  <si>
    <t xml:space="preserve">951 1102 0740120320 240 </t>
  </si>
  <si>
    <t xml:space="preserve">951 1102 0740120320 244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</si>
  <si>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</si>
  <si>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</si>
  <si>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</si>
  <si>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</si>
  <si>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</si>
  <si>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</si>
  <si>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</si>
  <si>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</si>
  <si>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</si>
  <si>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</si>
  <si>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</si>
  <si>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</si>
  <si>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</si>
  <si>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</si>
  <si>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Изменение остатков средств на счетах по учету средств бюджета</t>
  </si>
  <si>
    <t>710</t>
  </si>
  <si>
    <t>000 01050000000000500</t>
  </si>
  <si>
    <t>Увеличение прочих остатков денежных средств бюджетов сельских поселений</t>
  </si>
  <si>
    <t>000 01050201100000510</t>
  </si>
  <si>
    <t>720</t>
  </si>
  <si>
    <t>000 01050000000000600</t>
  </si>
  <si>
    <t>Уменьшение прочих остатков денежных средств бюджетов сельских поселений</t>
  </si>
  <si>
    <t>000 01050201100000610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</si>
  <si>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</si>
  <si>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</si>
  <si>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</si>
  <si>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</si>
  <si>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</si>
  <si>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</si>
  <si>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</si>
  <si>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</si>
  <si>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</si>
  <si>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</si>
  <si>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</si>
  <si>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</si>
  <si>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</si>
  <si>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c:\выгрузка ЭБ\117Y01.txt</t>
  </si>
  <si>
    <t>Доходы/EXPORT_SRC_CODE</t>
  </si>
  <si>
    <t>Доходы/PERIOD</t>
  </si>
  <si>
    <t>на 01.03.2025 г.</t>
  </si>
  <si>
    <t>Источники финансирования дефицита бюджетов - всего</t>
  </si>
  <si>
    <t>000 01000000000000000</t>
  </si>
  <si>
    <t>951 01050000000000000</t>
  </si>
  <si>
    <t>увеличение остатков средств бюджетов, всего</t>
  </si>
  <si>
    <t>Увеличение прочих остатков средств бюджетов</t>
  </si>
  <si>
    <t>000 01050200000000500</t>
  </si>
  <si>
    <t>Увеличение прочих остатков денежных средств бюджетов</t>
  </si>
  <si>
    <t>000 01050201000000510</t>
  </si>
  <si>
    <t>уменьшение остатков средств бюджетов, всего</t>
  </si>
  <si>
    <t>Уменьшение прочих остатков средств бюджетов</t>
  </si>
  <si>
    <t>000 01050200000000600</t>
  </si>
  <si>
    <t>Уменьшение прочих остатков денежных средств бюджетов</t>
  </si>
  <si>
    <t>000 01050201000000610</t>
  </si>
  <si>
    <t>Начальник сектора экономики и финансов</t>
  </si>
  <si>
    <t>И.Н.Салькова</t>
  </si>
  <si>
    <t>___________________________________</t>
  </si>
  <si>
    <t>С.В.Виноградова</t>
  </si>
  <si>
    <t>Главный специалист (гл.бухгалтер)</t>
  </si>
  <si>
    <t>И.о.Главы начальник СЭФ Администрации Гуково-Гнилушевского сельского поселения</t>
  </si>
  <si>
    <t xml:space="preserve">07 марта   2025 г.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</si>
</sst>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&quot; г.&quot;"/>
    <numFmt numFmtId="165" formatCode="?"/>
  </numFmts>
  <fonts count="15">
    <font>
      <sz val="10"/>
      <name val="Arial"/>
      <family val="2"/>
      <charset val="204"/>
    </font>
    <font>
      <b/>
      <sz val="11"/>
      <color rgb="FF000000"/>
      <name val="Arial Cyr"/>
      <charset val="1"/>
    </font>
    <font>
      <sz val="8"/>
      <color rgb="FF000000"/>
      <name val="Arial Cyr"/>
      <charset val="1"/>
    </font>
    <font>
      <sz val="10"/>
      <color rgb="FF000000"/>
      <name val="Arial Cyr"/>
      <charset val="1"/>
    </font>
    <font>
      <b/>
      <sz val="8"/>
      <color rgb="FF000000"/>
      <name val="Arial Cyr"/>
      <charset val="1"/>
    </font>
    <font>
      <sz val="12"/>
      <color rgb="FF000000"/>
      <name val="Arial Cyr"/>
      <charset val="1"/>
    </font>
    <font>
      <b/>
      <sz val="12"/>
      <color rgb="FF000000"/>
      <name val="Arial Cyr"/>
      <charset val="1"/>
    </font>
    <font>
      <sz val="8"/>
      <name val="Arial Cyr"/>
      <charset val="1"/>
    </font>
    <font>
      <b/>
      <sz val="11"/>
      <name val="Arial Cyr"/>
      <charset val="1"/>
    </font>
    <font>
      <sz val="10"/>
      <name val="Arial Cyr"/>
      <charset val="1"/>
    </font>
    <font>
      <b/>
      <sz val="10"/>
      <name val="Arial Cyr"/>
      <charset val="1"/>
    </font>
    <font>
      <b/>
      <sz val="12"/>
      <name val="Arial Cyr"/>
      <charset val="1"/>
    </font>
    <font>
      <sz val="12"/>
      <name val="Arial Cyr"/>
      <charset val="1"/>
    </font>
    <font>
      <sz val="8"/>
      <name val="Arial Cyr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</borders>
  <cellStyleXfs count="1">
    <xf numFmtId="0" fontId="0" fillId="0" borderId="0"/>
  </cellStyleXfs>
  <cellXfs count="13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"/>
    </xf>
    <xf numFmtId="0" fontId="1" fillId="0" borderId="0" xfId="0" applyFont="1" applyBorder="1" applyAlignment="1" applyProtection="1"/>
    <xf numFmtId="0" fontId="2" fillId="0" borderId="11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2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3" xfId="0" applyNumberFormat="1" applyFont="1" applyBorder="1" applyAlignment="1" applyProtection="1">
      <alignment horizontal="center" vertical="center"/>
    </xf>
    <xf numFmtId="49" fontId="2" fillId="0" borderId="14" xfId="0" applyNumberFormat="1" applyFont="1" applyBorder="1" applyAlignment="1" applyProtection="1">
      <alignment horizontal="center" vertical="center"/>
    </xf>
    <xf numFmtId="49" fontId="2" fillId="0" borderId="15" xfId="0" applyNumberFormat="1" applyFont="1" applyBorder="1" applyAlignment="1" applyProtection="1">
      <alignment horizontal="left" wrapText="1"/>
    </xf>
    <xf numFmtId="49" fontId="2" fillId="0" borderId="16" xfId="0" applyNumberFormat="1" applyFont="1" applyBorder="1" applyAlignment="1" applyProtection="1">
      <alignment horizontal="center" wrapText="1"/>
    </xf>
    <xf numFmtId="49" fontId="2" fillId="0" borderId="20" xfId="0" applyNumberFormat="1" applyFont="1" applyBorder="1" applyAlignment="1" applyProtection="1">
      <alignment horizontal="left" wrapText="1"/>
    </xf>
    <xf numFmtId="49" fontId="2" fillId="0" borderId="21" xfId="0" applyNumberFormat="1" applyFont="1" applyBorder="1" applyAlignment="1" applyProtection="1">
      <alignment horizontal="center" wrapText="1"/>
    </xf>
    <xf numFmtId="49" fontId="2" fillId="0" borderId="25" xfId="0" applyNumberFormat="1" applyFont="1" applyBorder="1" applyAlignment="1" applyProtection="1">
      <alignment horizontal="left" wrapText="1"/>
    </xf>
    <xf numFmtId="49" fontId="2" fillId="0" borderId="26" xfId="0" applyNumberFormat="1" applyFont="1" applyBorder="1" applyAlignment="1" applyProtection="1">
      <alignment horizontal="center" wrapText="1"/>
    </xf>
    <xf numFmtId="165" fontId="2" fillId="0" borderId="25" xfId="0" applyNumberFormat="1" applyFont="1" applyBorder="1" applyAlignment="1" applyProtection="1">
      <alignment horizontal="left" wrapText="1"/>
    </xf>
    <xf numFmtId="0" fontId="2" fillId="0" borderId="30" xfId="0" applyFont="1" applyBorder="1" applyAlignment="1" applyProtection="1">
      <alignment horizontal="left"/>
    </xf>
    <xf numFmtId="0" fontId="2" fillId="0" borderId="31" xfId="0" applyFont="1" applyBorder="1" applyAlignment="1" applyProtection="1">
      <alignment horizontal="center"/>
    </xf>
    <xf numFmtId="49" fontId="2" fillId="0" borderId="31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5" xfId="0" applyFont="1" applyBorder="1" applyAlignment="1" applyProtection="1">
      <alignment vertical="center" wrapText="1"/>
    </xf>
    <xf numFmtId="49" fontId="2" fillId="0" borderId="35" xfId="0" applyNumberFormat="1" applyFont="1" applyBorder="1" applyAlignment="1" applyProtection="1">
      <alignment horizontal="center" vertical="center" wrapText="1"/>
    </xf>
    <xf numFmtId="49" fontId="2" fillId="0" borderId="36" xfId="0" applyNumberFormat="1" applyFont="1" applyBorder="1" applyAlignment="1" applyProtection="1">
      <alignment vertical="center"/>
    </xf>
    <xf numFmtId="0" fontId="2" fillId="0" borderId="27" xfId="0" applyFont="1" applyBorder="1" applyAlignment="1" applyProtection="1">
      <alignment vertical="center" wrapText="1"/>
    </xf>
    <xf numFmtId="49" fontId="2" fillId="0" borderId="27" xfId="0" applyNumberFormat="1" applyFont="1" applyBorder="1" applyAlignment="1" applyProtection="1">
      <alignment horizontal="center" vertical="center" wrapText="1"/>
    </xf>
    <xf numFmtId="49" fontId="2" fillId="0" borderId="29" xfId="0" applyNumberFormat="1" applyFont="1" applyBorder="1" applyAlignment="1" applyProtection="1">
      <alignment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4" fillId="0" borderId="25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0" fontId="2" fillId="0" borderId="20" xfId="0" applyFont="1" applyBorder="1" applyAlignment="1" applyProtection="1"/>
    <xf numFmtId="0" fontId="3" fillId="0" borderId="21" xfId="0" applyFont="1" applyBorder="1" applyAlignment="1" applyProtection="1"/>
    <xf numFmtId="49" fontId="2" fillId="0" borderId="19" xfId="0" applyNumberFormat="1" applyFont="1" applyBorder="1" applyAlignment="1" applyProtection="1">
      <alignment horizontal="center" wrapText="1"/>
    </xf>
    <xf numFmtId="165" fontId="2" fillId="0" borderId="15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5" fillId="0" borderId="17" xfId="0" applyNumberFormat="1" applyFont="1" applyBorder="1" applyAlignment="1" applyProtection="1">
      <alignment horizontal="center"/>
    </xf>
    <xf numFmtId="4" fontId="5" fillId="0" borderId="18" xfId="0" applyNumberFormat="1" applyFont="1" applyBorder="1" applyAlignment="1" applyProtection="1">
      <alignment horizontal="right"/>
    </xf>
    <xf numFmtId="4" fontId="5" fillId="0" borderId="19" xfId="0" applyNumberFormat="1" applyFont="1" applyBorder="1" applyAlignment="1" applyProtection="1">
      <alignment horizontal="right"/>
    </xf>
    <xf numFmtId="49" fontId="5" fillId="0" borderId="22" xfId="0" applyNumberFormat="1" applyFont="1" applyBorder="1" applyAlignment="1" applyProtection="1">
      <alignment horizontal="center"/>
    </xf>
    <xf numFmtId="4" fontId="5" fillId="0" borderId="23" xfId="0" applyNumberFormat="1" applyFont="1" applyBorder="1" applyAlignment="1" applyProtection="1">
      <alignment horizontal="right"/>
    </xf>
    <xf numFmtId="4" fontId="5" fillId="0" borderId="24" xfId="0" applyNumberFormat="1" applyFont="1" applyBorder="1" applyAlignment="1" applyProtection="1">
      <alignment horizontal="right"/>
    </xf>
    <xf numFmtId="49" fontId="5" fillId="0" borderId="27" xfId="0" applyNumberFormat="1" applyFont="1" applyBorder="1" applyAlignment="1" applyProtection="1">
      <alignment horizontal="center"/>
    </xf>
    <xf numFmtId="4" fontId="5" fillId="0" borderId="28" xfId="0" applyNumberFormat="1" applyFont="1" applyBorder="1" applyAlignment="1" applyProtection="1">
      <alignment horizontal="right"/>
    </xf>
    <xf numFmtId="4" fontId="5" fillId="0" borderId="29" xfId="0" applyNumberFormat="1" applyFont="1" applyBorder="1" applyAlignment="1" applyProtection="1">
      <alignment horizontal="right"/>
    </xf>
    <xf numFmtId="49" fontId="6" fillId="0" borderId="27" xfId="0" applyNumberFormat="1" applyFont="1" applyBorder="1" applyAlignment="1" applyProtection="1">
      <alignment horizontal="center"/>
    </xf>
    <xf numFmtId="4" fontId="6" fillId="0" borderId="28" xfId="0" applyNumberFormat="1" applyFont="1" applyBorder="1" applyAlignment="1" applyProtection="1">
      <alignment horizontal="right"/>
    </xf>
    <xf numFmtId="4" fontId="6" fillId="0" borderId="27" xfId="0" applyNumberFormat="1" applyFont="1" applyBorder="1" applyAlignment="1" applyProtection="1">
      <alignment horizontal="right"/>
    </xf>
    <xf numFmtId="4" fontId="6" fillId="0" borderId="29" xfId="0" applyNumberFormat="1" applyFont="1" applyBorder="1" applyAlignment="1" applyProtection="1">
      <alignment horizontal="right"/>
    </xf>
    <xf numFmtId="0" fontId="5" fillId="0" borderId="22" xfId="0" applyFont="1" applyBorder="1" applyAlignment="1" applyProtection="1">
      <alignment horizontal="center"/>
    </xf>
    <xf numFmtId="0" fontId="5" fillId="0" borderId="23" xfId="0" applyFont="1" applyBorder="1" applyAlignment="1" applyProtection="1">
      <alignment horizontal="right"/>
    </xf>
    <xf numFmtId="0" fontId="5" fillId="0" borderId="23" xfId="0" applyFont="1" applyBorder="1" applyAlignment="1" applyProtection="1"/>
    <xf numFmtId="0" fontId="5" fillId="0" borderId="24" xfId="0" applyFont="1" applyBorder="1" applyAlignment="1" applyProtection="1"/>
    <xf numFmtId="4" fontId="5" fillId="0" borderId="17" xfId="0" applyNumberFormat="1" applyFont="1" applyBorder="1" applyAlignment="1" applyProtection="1">
      <alignment horizontal="right"/>
    </xf>
    <xf numFmtId="4" fontId="5" fillId="0" borderId="38" xfId="0" applyNumberFormat="1" applyFont="1" applyBorder="1" applyAlignment="1" applyProtection="1">
      <alignment horizontal="right"/>
    </xf>
    <xf numFmtId="0" fontId="5" fillId="0" borderId="39" xfId="0" applyFont="1" applyBorder="1" applyAlignment="1" applyProtection="1">
      <alignment horizontal="center"/>
    </xf>
    <xf numFmtId="0" fontId="5" fillId="0" borderId="39" xfId="0" applyFont="1" applyBorder="1" applyAlignment="1" applyProtection="1">
      <alignment horizontal="right"/>
    </xf>
    <xf numFmtId="0" fontId="5" fillId="0" borderId="39" xfId="0" applyFont="1" applyBorder="1" applyAlignment="1" applyProtection="1"/>
    <xf numFmtId="49" fontId="5" fillId="0" borderId="41" xfId="0" applyNumberFormat="1" applyFont="1" applyBorder="1" applyAlignment="1" applyProtection="1">
      <alignment horizontal="center"/>
    </xf>
    <xf numFmtId="4" fontId="5" fillId="0" borderId="42" xfId="0" applyNumberFormat="1" applyFont="1" applyBorder="1" applyAlignment="1" applyProtection="1">
      <alignment horizontal="right"/>
    </xf>
    <xf numFmtId="4" fontId="5" fillId="0" borderId="43" xfId="0" applyNumberFormat="1" applyFont="1" applyBorder="1" applyAlignment="1" applyProtection="1">
      <alignment horizontal="right"/>
    </xf>
    <xf numFmtId="0" fontId="9" fillId="0" borderId="0" xfId="0" applyFont="1" applyBorder="1" applyAlignment="1" applyProtection="1">
      <alignment horizontal="left"/>
    </xf>
    <xf numFmtId="49" fontId="9" fillId="0" borderId="0" xfId="0" applyNumberFormat="1" applyFont="1" applyBorder="1" applyAlignment="1" applyProtection="1">
      <alignment horizontal="center"/>
    </xf>
    <xf numFmtId="0" fontId="9" fillId="0" borderId="0" xfId="0" applyFont="1" applyBorder="1" applyAlignment="1" applyProtection="1"/>
    <xf numFmtId="49" fontId="9" fillId="0" borderId="0" xfId="0" applyNumberFormat="1" applyFont="1" applyBorder="1" applyAlignment="1" applyProtection="1"/>
    <xf numFmtId="0" fontId="7" fillId="0" borderId="11" xfId="0" applyFont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center" vertical="center"/>
    </xf>
    <xf numFmtId="0" fontId="7" fillId="0" borderId="12" xfId="0" applyFont="1" applyBorder="1" applyAlignment="1" applyProtection="1">
      <alignment horizontal="center" vertical="center"/>
    </xf>
    <xf numFmtId="49" fontId="7" fillId="0" borderId="1" xfId="0" applyNumberFormat="1" applyFont="1" applyBorder="1" applyAlignment="1" applyProtection="1">
      <alignment horizontal="center" vertical="center"/>
    </xf>
    <xf numFmtId="49" fontId="7" fillId="0" borderId="12" xfId="0" applyNumberFormat="1" applyFont="1" applyBorder="1" applyAlignment="1" applyProtection="1">
      <alignment horizontal="center" vertical="center"/>
    </xf>
    <xf numFmtId="49" fontId="7" fillId="0" borderId="14" xfId="0" applyNumberFormat="1" applyFont="1" applyBorder="1" applyAlignment="1" applyProtection="1">
      <alignment horizontal="center" vertical="center"/>
    </xf>
    <xf numFmtId="49" fontId="10" fillId="0" borderId="45" xfId="0" applyNumberFormat="1" applyFont="1" applyBorder="1" applyAlignment="1" applyProtection="1">
      <alignment horizontal="left" wrapText="1"/>
    </xf>
    <xf numFmtId="49" fontId="11" fillId="0" borderId="16" xfId="0" applyNumberFormat="1" applyFont="1" applyBorder="1" applyAlignment="1" applyProtection="1">
      <alignment horizontal="center" wrapText="1"/>
    </xf>
    <xf numFmtId="49" fontId="11" fillId="0" borderId="18" xfId="0" applyNumberFormat="1" applyFont="1" applyBorder="1" applyAlignment="1" applyProtection="1">
      <alignment horizontal="center" wrapText="1"/>
    </xf>
    <xf numFmtId="4" fontId="11" fillId="0" borderId="18" xfId="0" applyNumberFormat="1" applyFont="1" applyBorder="1" applyAlignment="1" applyProtection="1">
      <alignment horizontal="center"/>
    </xf>
    <xf numFmtId="4" fontId="11" fillId="0" borderId="18" xfId="0" applyNumberFormat="1" applyFont="1" applyBorder="1" applyAlignment="1" applyProtection="1">
      <alignment horizontal="right"/>
    </xf>
    <xf numFmtId="4" fontId="11" fillId="0" borderId="38" xfId="0" applyNumberFormat="1" applyFont="1" applyBorder="1" applyAlignment="1" applyProtection="1">
      <alignment horizontal="right"/>
    </xf>
    <xf numFmtId="0" fontId="9" fillId="0" borderId="46" xfId="0" applyFont="1" applyBorder="1" applyAlignment="1" applyProtection="1">
      <alignment horizontal="left"/>
    </xf>
    <xf numFmtId="0" fontId="12" fillId="0" borderId="21" xfId="0" applyFont="1" applyBorder="1" applyAlignment="1" applyProtection="1">
      <alignment horizontal="center"/>
    </xf>
    <xf numFmtId="0" fontId="12" fillId="0" borderId="23" xfId="0" applyFont="1" applyBorder="1" applyAlignment="1" applyProtection="1">
      <alignment horizontal="center"/>
    </xf>
    <xf numFmtId="49" fontId="12" fillId="0" borderId="23" xfId="0" applyNumberFormat="1" applyFont="1" applyBorder="1" applyAlignment="1" applyProtection="1">
      <alignment horizontal="center"/>
    </xf>
    <xf numFmtId="49" fontId="12" fillId="0" borderId="24" xfId="0" applyNumberFormat="1" applyFont="1" applyBorder="1" applyAlignment="1" applyProtection="1">
      <alignment horizontal="center"/>
    </xf>
    <xf numFmtId="49" fontId="10" fillId="0" borderId="25" xfId="0" applyNumberFormat="1" applyFont="1" applyBorder="1" applyAlignment="1" applyProtection="1">
      <alignment horizontal="left" wrapText="1"/>
    </xf>
    <xf numFmtId="49" fontId="11" fillId="0" borderId="26" xfId="0" applyNumberFormat="1" applyFont="1" applyBorder="1" applyAlignment="1" applyProtection="1">
      <alignment horizontal="center" wrapText="1"/>
    </xf>
    <xf numFmtId="49" fontId="11" fillId="0" borderId="28" xfId="0" applyNumberFormat="1" applyFont="1" applyBorder="1" applyAlignment="1" applyProtection="1">
      <alignment horizontal="center" wrapText="1"/>
    </xf>
    <xf numFmtId="4" fontId="11" fillId="0" borderId="28" xfId="0" applyNumberFormat="1" applyFont="1" applyBorder="1" applyAlignment="1" applyProtection="1">
      <alignment horizontal="center"/>
    </xf>
    <xf numFmtId="4" fontId="11" fillId="0" borderId="29" xfId="0" applyNumberFormat="1" applyFont="1" applyBorder="1" applyAlignment="1" applyProtection="1">
      <alignment horizontal="center"/>
    </xf>
    <xf numFmtId="49" fontId="9" fillId="0" borderId="15" xfId="0" applyNumberFormat="1" applyFont="1" applyBorder="1" applyAlignment="1" applyProtection="1">
      <alignment horizontal="left" wrapText="1"/>
    </xf>
    <xf numFmtId="49" fontId="12" fillId="0" borderId="16" xfId="0" applyNumberFormat="1" applyFont="1" applyBorder="1" applyAlignment="1" applyProtection="1">
      <alignment horizontal="center" wrapText="1"/>
    </xf>
    <xf numFmtId="49" fontId="12" fillId="0" borderId="18" xfId="0" applyNumberFormat="1" applyFont="1" applyBorder="1" applyAlignment="1" applyProtection="1">
      <alignment horizontal="center" wrapText="1"/>
    </xf>
    <xf numFmtId="4" fontId="12" fillId="0" borderId="18" xfId="0" applyNumberFormat="1" applyFont="1" applyBorder="1" applyAlignment="1" applyProtection="1">
      <alignment horizontal="right"/>
    </xf>
    <xf numFmtId="4" fontId="12" fillId="0" borderId="38" xfId="0" applyNumberFormat="1" applyFont="1" applyBorder="1" applyAlignment="1" applyProtection="1">
      <alignment horizontal="right"/>
    </xf>
    <xf numFmtId="0" fontId="0" fillId="0" borderId="0" xfId="0" applyAlignment="1">
      <alignment wrapText="1"/>
    </xf>
    <xf numFmtId="0" fontId="13" fillId="0" borderId="0" xfId="0" applyFont="1"/>
    <xf numFmtId="0" fontId="14" fillId="0" borderId="0" xfId="0" applyFont="1" applyAlignment="1">
      <alignment wrapText="1"/>
    </xf>
    <xf numFmtId="0" fontId="14" fillId="0" borderId="0" xfId="0" applyFont="1"/>
    <xf numFmtId="0" fontId="14" fillId="0" borderId="5" xfId="0" applyFont="1" applyBorder="1"/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2" fillId="0" borderId="6" xfId="0" applyNumberFormat="1" applyFont="1" applyBorder="1" applyAlignment="1" applyProtection="1">
      <alignment horizontal="left" wrapText="1"/>
    </xf>
    <xf numFmtId="49" fontId="2" fillId="0" borderId="33" xfId="0" applyNumberFormat="1" applyFont="1" applyBorder="1" applyAlignment="1" applyProtection="1">
      <alignment horizontal="center" vertical="center"/>
    </xf>
    <xf numFmtId="49" fontId="2" fillId="0" borderId="34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32" xfId="0" applyFont="1" applyBorder="1" applyAlignment="1" applyProtection="1">
      <alignment horizontal="center" vertical="center" wrapText="1"/>
    </xf>
    <xf numFmtId="0" fontId="14" fillId="0" borderId="0" xfId="0" applyFont="1" applyBorder="1" applyAlignment="1">
      <alignment horizontal="left" wrapText="1"/>
    </xf>
    <xf numFmtId="49" fontId="7" fillId="0" borderId="0" xfId="0" applyNumberFormat="1" applyFont="1" applyBorder="1" applyAlignment="1" applyProtection="1">
      <alignment horizontal="right"/>
    </xf>
    <xf numFmtId="0" fontId="8" fillId="0" borderId="0" xfId="0" applyFont="1" applyBorder="1" applyAlignment="1" applyProtection="1">
      <alignment horizontal="center"/>
    </xf>
    <xf numFmtId="0" fontId="7" fillId="0" borderId="8" xfId="0" applyFont="1" applyBorder="1" applyAlignment="1" applyProtection="1">
      <alignment horizontal="center" vertical="center" wrapText="1"/>
    </xf>
    <xf numFmtId="0" fontId="7" fillId="0" borderId="9" xfId="0" applyFont="1" applyBorder="1" applyAlignment="1" applyProtection="1">
      <alignment horizontal="center" vertical="center" wrapText="1"/>
    </xf>
    <xf numFmtId="0" fontId="7" fillId="0" borderId="44" xfId="0" applyFont="1" applyBorder="1" applyAlignment="1" applyProtection="1">
      <alignment horizontal="center" vertical="center" wrapText="1"/>
    </xf>
    <xf numFmtId="49" fontId="7" fillId="0" borderId="9" xfId="0" applyNumberFormat="1" applyFont="1" applyBorder="1" applyAlignment="1" applyProtection="1">
      <alignment horizontal="center" vertical="center" wrapText="1"/>
    </xf>
    <xf numFmtId="49" fontId="7" fillId="0" borderId="10" xfId="0" applyNumberFormat="1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1">
    <dxf>
      <font>
        <name val="Arial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5;&#1086;&#1083;&#1100;&#1079;&#1086;&#1074;&#1072;&#1090;&#1077;&#1083;&#1100;/Desktop/&#1057;&#1040;&#1051;&#1068;&#1050;&#1054;&#1042;&#1040;/&#1052;&#1045;&#1057;&#1071;&#1063;&#1053;&#1067;&#1045;%20&#1054;&#1058;&#1063;&#1045;&#1058;&#1067;/2025%20&#1084;&#1077;&#1089;.&#1086;&#1090;&#1095;&#1077;&#1090;&#1099;/01%20&#1103;&#1085;&#1074;&#1072;&#1088;&#1100;/503117_%20&#1085;&#1072;%2001.02.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оходы"/>
      <sheetName val="Расходы"/>
      <sheetName val="Источники"/>
      <sheetName val="_params"/>
    </sheetNames>
    <sheetDataSet>
      <sheetData sheetId="0">
        <row r="19">
          <cell r="D19">
            <v>15316200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2"/>
  <sheetViews>
    <sheetView showGridLines="0" zoomScaleNormal="100" workbookViewId="0">
      <selection activeCell="I24" sqref="I24"/>
    </sheetView>
  </sheetViews>
  <sheetFormatPr defaultColWidth="8.7109375" defaultRowHeight="12.75"/>
  <cols>
    <col min="1" max="1" width="43.7109375" customWidth="1"/>
    <col min="2" max="2" width="6.140625" customWidth="1"/>
    <col min="3" max="3" width="32" customWidth="1"/>
    <col min="4" max="4" width="21" customWidth="1"/>
    <col min="5" max="6" width="18.7109375" customWidth="1"/>
  </cols>
  <sheetData>
    <row r="1" spans="1:6" ht="15">
      <c r="A1" s="114"/>
      <c r="B1" s="114"/>
      <c r="C1" s="114"/>
      <c r="D1" s="114"/>
      <c r="E1" s="2"/>
      <c r="F1" s="2"/>
    </row>
    <row r="2" spans="1:6" ht="15">
      <c r="A2" s="114" t="s">
        <v>0</v>
      </c>
      <c r="B2" s="114"/>
      <c r="C2" s="114"/>
      <c r="D2" s="114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117" t="s">
        <v>388</v>
      </c>
      <c r="B4" s="117"/>
      <c r="C4" s="117"/>
      <c r="D4" s="117"/>
      <c r="E4" s="3" t="s">
        <v>4</v>
      </c>
      <c r="F4" s="8" t="s">
        <v>5</v>
      </c>
    </row>
    <row r="5" spans="1:6">
      <c r="A5" s="9"/>
      <c r="B5" s="9"/>
      <c r="C5" s="9"/>
      <c r="D5" s="9"/>
      <c r="E5" s="3" t="s">
        <v>6</v>
      </c>
      <c r="F5" s="10" t="s">
        <v>7</v>
      </c>
    </row>
    <row r="6" spans="1:6" ht="12.75" customHeight="1">
      <c r="A6" s="11" t="s">
        <v>8</v>
      </c>
      <c r="B6" s="118" t="s">
        <v>9</v>
      </c>
      <c r="C6" s="118"/>
      <c r="D6" s="118"/>
      <c r="E6" s="3" t="s">
        <v>10</v>
      </c>
      <c r="F6" s="10" t="s">
        <v>11</v>
      </c>
    </row>
    <row r="7" spans="1:6" ht="12.75" customHeight="1">
      <c r="A7" s="11" t="s">
        <v>12</v>
      </c>
      <c r="B7" s="119" t="s">
        <v>13</v>
      </c>
      <c r="C7" s="119"/>
      <c r="D7" s="119"/>
      <c r="E7" s="3" t="s">
        <v>14</v>
      </c>
      <c r="F7" s="12" t="s">
        <v>15</v>
      </c>
    </row>
    <row r="8" spans="1:6">
      <c r="A8" s="11" t="s">
        <v>16</v>
      </c>
      <c r="B8" s="11"/>
      <c r="C8" s="11"/>
      <c r="D8" s="13"/>
      <c r="E8" s="3"/>
      <c r="F8" s="10"/>
    </row>
    <row r="9" spans="1:6">
      <c r="A9" s="11" t="s">
        <v>17</v>
      </c>
      <c r="B9" s="11"/>
      <c r="C9" s="14"/>
      <c r="D9" s="13"/>
      <c r="E9" s="3"/>
      <c r="F9" s="15" t="s">
        <v>18</v>
      </c>
    </row>
    <row r="10" spans="1:6" ht="20.25" customHeight="1">
      <c r="A10" s="114" t="s">
        <v>19</v>
      </c>
      <c r="B10" s="114"/>
      <c r="C10" s="114"/>
      <c r="D10" s="114"/>
      <c r="E10" s="1"/>
      <c r="F10" s="16"/>
    </row>
    <row r="11" spans="1:6" ht="4.1500000000000004" customHeight="1">
      <c r="A11" s="115" t="s">
        <v>20</v>
      </c>
      <c r="B11" s="116" t="s">
        <v>21</v>
      </c>
      <c r="C11" s="116" t="s">
        <v>22</v>
      </c>
      <c r="D11" s="112" t="s">
        <v>23</v>
      </c>
      <c r="E11" s="112" t="s">
        <v>24</v>
      </c>
      <c r="F11" s="113" t="s">
        <v>25</v>
      </c>
    </row>
    <row r="12" spans="1:6" ht="3.6" customHeight="1">
      <c r="A12" s="115"/>
      <c r="B12" s="116"/>
      <c r="C12" s="116"/>
      <c r="D12" s="112"/>
      <c r="E12" s="112"/>
      <c r="F12" s="113"/>
    </row>
    <row r="13" spans="1:6" ht="3" customHeight="1">
      <c r="A13" s="115"/>
      <c r="B13" s="116"/>
      <c r="C13" s="116"/>
      <c r="D13" s="112"/>
      <c r="E13" s="112"/>
      <c r="F13" s="113"/>
    </row>
    <row r="14" spans="1:6" ht="3" customHeight="1">
      <c r="A14" s="115"/>
      <c r="B14" s="116"/>
      <c r="C14" s="116"/>
      <c r="D14" s="112"/>
      <c r="E14" s="112"/>
      <c r="F14" s="113"/>
    </row>
    <row r="15" spans="1:6" ht="3" customHeight="1">
      <c r="A15" s="115"/>
      <c r="B15" s="116"/>
      <c r="C15" s="116"/>
      <c r="D15" s="112"/>
      <c r="E15" s="112"/>
      <c r="F15" s="113"/>
    </row>
    <row r="16" spans="1:6" ht="3" customHeight="1">
      <c r="A16" s="115"/>
      <c r="B16" s="116"/>
      <c r="C16" s="116"/>
      <c r="D16" s="112"/>
      <c r="E16" s="112"/>
      <c r="F16" s="113"/>
    </row>
    <row r="17" spans="1:6" ht="23.45" customHeight="1">
      <c r="A17" s="115"/>
      <c r="B17" s="116"/>
      <c r="C17" s="116"/>
      <c r="D17" s="112"/>
      <c r="E17" s="112"/>
      <c r="F17" s="113"/>
    </row>
    <row r="18" spans="1:6" ht="12.6" customHeight="1">
      <c r="A18" s="17">
        <v>1</v>
      </c>
      <c r="B18" s="18">
        <v>2</v>
      </c>
      <c r="C18" s="19">
        <v>3</v>
      </c>
      <c r="D18" s="20" t="s">
        <v>26</v>
      </c>
      <c r="E18" s="21" t="s">
        <v>27</v>
      </c>
      <c r="F18" s="22" t="s">
        <v>28</v>
      </c>
    </row>
    <row r="19" spans="1:6" ht="15">
      <c r="A19" s="23" t="s">
        <v>29</v>
      </c>
      <c r="B19" s="24" t="s">
        <v>30</v>
      </c>
      <c r="C19" s="51" t="s">
        <v>31</v>
      </c>
      <c r="D19" s="52">
        <v>15316200</v>
      </c>
      <c r="E19" s="53">
        <v>2824953.76</v>
      </c>
      <c r="F19" s="52">
        <f>IF(OR(D19="-",IF(E19="-",0,E19)&gt;=IF(D19="-",0,D19)),"-",IF(D19="-",0,D19)-IF(E19="-",0,E19))</f>
        <v>12491246.24</v>
      </c>
    </row>
    <row r="20" spans="1:6" ht="15">
      <c r="A20" s="25" t="s">
        <v>32</v>
      </c>
      <c r="B20" s="26"/>
      <c r="C20" s="54"/>
      <c r="D20" s="55"/>
      <c r="E20" s="55"/>
      <c r="F20" s="56"/>
    </row>
    <row r="21" spans="1:6" ht="15">
      <c r="A21" s="27" t="s">
        <v>33</v>
      </c>
      <c r="B21" s="28" t="s">
        <v>30</v>
      </c>
      <c r="C21" s="57" t="s">
        <v>34</v>
      </c>
      <c r="D21" s="58">
        <v>7375800</v>
      </c>
      <c r="E21" s="58">
        <v>1261371.54</v>
      </c>
      <c r="F21" s="59">
        <f t="shared" ref="F21:F61" si="0">IF(OR(D21="-",IF(E21="-",0,E21)&gt;=IF(D21="-",0,D21)),"-",IF(D21="-",0,D21)-IF(E21="-",0,E21))</f>
        <v>6114428.46</v>
      </c>
    </row>
    <row r="22" spans="1:6" ht="15">
      <c r="A22" s="27" t="s">
        <v>35</v>
      </c>
      <c r="B22" s="28" t="s">
        <v>30</v>
      </c>
      <c r="C22" s="57" t="s">
        <v>36</v>
      </c>
      <c r="D22" s="58">
        <v>1520300</v>
      </c>
      <c r="E22" s="58">
        <v>179142.01</v>
      </c>
      <c r="F22" s="59">
        <f t="shared" si="0"/>
        <v>1341157.99</v>
      </c>
    </row>
    <row r="23" spans="1:6" ht="15">
      <c r="A23" s="27" t="s">
        <v>37</v>
      </c>
      <c r="B23" s="28" t="s">
        <v>30</v>
      </c>
      <c r="C23" s="57" t="s">
        <v>38</v>
      </c>
      <c r="D23" s="58">
        <v>1520300</v>
      </c>
      <c r="E23" s="58">
        <v>179142.01</v>
      </c>
      <c r="F23" s="59">
        <f t="shared" si="0"/>
        <v>1341157.99</v>
      </c>
    </row>
    <row r="24" spans="1:6" ht="190.5" customHeight="1">
      <c r="A24" s="29" t="s">
        <v>39</v>
      </c>
      <c r="B24" s="28" t="s">
        <v>30</v>
      </c>
      <c r="C24" s="57" t="s">
        <v>40</v>
      </c>
      <c r="D24" s="58">
        <v>1520300</v>
      </c>
      <c r="E24" s="58">
        <v>178987.33</v>
      </c>
      <c r="F24" s="59">
        <f t="shared" si="0"/>
        <v>1341312.67</v>
      </c>
    </row>
    <row r="25" spans="1:6" ht="111" customHeight="1">
      <c r="A25" s="29" t="s">
        <v>41</v>
      </c>
      <c r="B25" s="28" t="s">
        <v>30</v>
      </c>
      <c r="C25" s="57" t="s">
        <v>42</v>
      </c>
      <c r="D25" s="58" t="s">
        <v>43</v>
      </c>
      <c r="E25" s="58">
        <v>178987.33</v>
      </c>
      <c r="F25" s="59" t="str">
        <f t="shared" si="0"/>
        <v>-</v>
      </c>
    </row>
    <row r="26" spans="1:6" ht="54" customHeight="1">
      <c r="A26" s="27" t="s">
        <v>44</v>
      </c>
      <c r="B26" s="28" t="s">
        <v>30</v>
      </c>
      <c r="C26" s="57" t="s">
        <v>45</v>
      </c>
      <c r="D26" s="58" t="s">
        <v>43</v>
      </c>
      <c r="E26" s="58">
        <v>154.68</v>
      </c>
      <c r="F26" s="59" t="str">
        <f t="shared" si="0"/>
        <v>-</v>
      </c>
    </row>
    <row r="27" spans="1:6" ht="81.75" customHeight="1">
      <c r="A27" s="27" t="s">
        <v>46</v>
      </c>
      <c r="B27" s="28" t="s">
        <v>30</v>
      </c>
      <c r="C27" s="57" t="s">
        <v>47</v>
      </c>
      <c r="D27" s="58" t="s">
        <v>43</v>
      </c>
      <c r="E27" s="58">
        <v>154.68</v>
      </c>
      <c r="F27" s="59" t="str">
        <f t="shared" si="0"/>
        <v>-</v>
      </c>
    </row>
    <row r="28" spans="1:6" ht="15">
      <c r="A28" s="27" t="s">
        <v>48</v>
      </c>
      <c r="B28" s="28" t="s">
        <v>30</v>
      </c>
      <c r="C28" s="57" t="s">
        <v>49</v>
      </c>
      <c r="D28" s="58">
        <v>442700</v>
      </c>
      <c r="E28" s="58" t="s">
        <v>43</v>
      </c>
      <c r="F28" s="59">
        <f t="shared" si="0"/>
        <v>442700</v>
      </c>
    </row>
    <row r="29" spans="1:6" ht="15">
      <c r="A29" s="27" t="s">
        <v>50</v>
      </c>
      <c r="B29" s="28" t="s">
        <v>30</v>
      </c>
      <c r="C29" s="57" t="s">
        <v>51</v>
      </c>
      <c r="D29" s="58">
        <v>442700</v>
      </c>
      <c r="E29" s="58" t="s">
        <v>43</v>
      </c>
      <c r="F29" s="59">
        <f t="shared" si="0"/>
        <v>442700</v>
      </c>
    </row>
    <row r="30" spans="1:6" ht="15">
      <c r="A30" s="27" t="s">
        <v>50</v>
      </c>
      <c r="B30" s="28" t="s">
        <v>30</v>
      </c>
      <c r="C30" s="57" t="s">
        <v>52</v>
      </c>
      <c r="D30" s="58">
        <v>442700</v>
      </c>
      <c r="E30" s="58" t="s">
        <v>43</v>
      </c>
      <c r="F30" s="59">
        <f t="shared" si="0"/>
        <v>442700</v>
      </c>
    </row>
    <row r="31" spans="1:6" ht="15">
      <c r="A31" s="27" t="s">
        <v>53</v>
      </c>
      <c r="B31" s="28" t="s">
        <v>30</v>
      </c>
      <c r="C31" s="57" t="s">
        <v>54</v>
      </c>
      <c r="D31" s="58">
        <v>5411700</v>
      </c>
      <c r="E31" s="58">
        <v>1082229.53</v>
      </c>
      <c r="F31" s="59">
        <f t="shared" si="0"/>
        <v>4329470.47</v>
      </c>
    </row>
    <row r="32" spans="1:6" ht="29.25" customHeight="1">
      <c r="A32" s="27" t="s">
        <v>55</v>
      </c>
      <c r="B32" s="28" t="s">
        <v>30</v>
      </c>
      <c r="C32" s="57" t="s">
        <v>56</v>
      </c>
      <c r="D32" s="58">
        <v>438000</v>
      </c>
      <c r="E32" s="58">
        <v>3327.84</v>
      </c>
      <c r="F32" s="59">
        <f t="shared" si="0"/>
        <v>434672.16</v>
      </c>
    </row>
    <row r="33" spans="1:6" ht="45.75" customHeight="1">
      <c r="A33" s="27" t="s">
        <v>57</v>
      </c>
      <c r="B33" s="28" t="s">
        <v>30</v>
      </c>
      <c r="C33" s="57" t="s">
        <v>58</v>
      </c>
      <c r="D33" s="58">
        <v>438000</v>
      </c>
      <c r="E33" s="58">
        <v>3327.84</v>
      </c>
      <c r="F33" s="59">
        <f t="shared" si="0"/>
        <v>434672.16</v>
      </c>
    </row>
    <row r="34" spans="1:6" ht="73.5" customHeight="1">
      <c r="A34" s="27" t="s">
        <v>59</v>
      </c>
      <c r="B34" s="28" t="s">
        <v>30</v>
      </c>
      <c r="C34" s="57" t="s">
        <v>60</v>
      </c>
      <c r="D34" s="58" t="s">
        <v>43</v>
      </c>
      <c r="E34" s="58">
        <v>3327.84</v>
      </c>
      <c r="F34" s="59" t="str">
        <f t="shared" si="0"/>
        <v>-</v>
      </c>
    </row>
    <row r="35" spans="1:6" ht="15">
      <c r="A35" s="27" t="s">
        <v>61</v>
      </c>
      <c r="B35" s="28" t="s">
        <v>30</v>
      </c>
      <c r="C35" s="57" t="s">
        <v>62</v>
      </c>
      <c r="D35" s="58">
        <v>4973700</v>
      </c>
      <c r="E35" s="58">
        <v>1078901.69</v>
      </c>
      <c r="F35" s="59">
        <f t="shared" si="0"/>
        <v>3894798.31</v>
      </c>
    </row>
    <row r="36" spans="1:6" ht="15">
      <c r="A36" s="27" t="s">
        <v>63</v>
      </c>
      <c r="B36" s="28" t="s">
        <v>30</v>
      </c>
      <c r="C36" s="57" t="s">
        <v>64</v>
      </c>
      <c r="D36" s="58">
        <v>3624700</v>
      </c>
      <c r="E36" s="58">
        <v>1039579.59</v>
      </c>
      <c r="F36" s="59">
        <f t="shared" si="0"/>
        <v>2585120.41</v>
      </c>
    </row>
    <row r="37" spans="1:6" ht="41.25" customHeight="1">
      <c r="A37" s="27" t="s">
        <v>65</v>
      </c>
      <c r="B37" s="28" t="s">
        <v>30</v>
      </c>
      <c r="C37" s="57" t="s">
        <v>66</v>
      </c>
      <c r="D37" s="58">
        <v>3624700</v>
      </c>
      <c r="E37" s="58">
        <v>1039579.59</v>
      </c>
      <c r="F37" s="59">
        <f t="shared" si="0"/>
        <v>2585120.41</v>
      </c>
    </row>
    <row r="38" spans="1:6" ht="22.5" customHeight="1">
      <c r="A38" s="27" t="s">
        <v>67</v>
      </c>
      <c r="B38" s="28" t="s">
        <v>30</v>
      </c>
      <c r="C38" s="57" t="s">
        <v>68</v>
      </c>
      <c r="D38" s="58">
        <v>1349000</v>
      </c>
      <c r="E38" s="58">
        <v>39322.1</v>
      </c>
      <c r="F38" s="59">
        <f t="shared" si="0"/>
        <v>1309677.8999999999</v>
      </c>
    </row>
    <row r="39" spans="1:6" ht="45.75" customHeight="1">
      <c r="A39" s="27" t="s">
        <v>69</v>
      </c>
      <c r="B39" s="28" t="s">
        <v>30</v>
      </c>
      <c r="C39" s="57" t="s">
        <v>70</v>
      </c>
      <c r="D39" s="58">
        <v>1349000</v>
      </c>
      <c r="E39" s="58">
        <v>39322.1</v>
      </c>
      <c r="F39" s="59">
        <f t="shared" si="0"/>
        <v>1309677.8999999999</v>
      </c>
    </row>
    <row r="40" spans="1:6" ht="18.75" customHeight="1">
      <c r="A40" s="27" t="s">
        <v>71</v>
      </c>
      <c r="B40" s="28" t="s">
        <v>30</v>
      </c>
      <c r="C40" s="57" t="s">
        <v>72</v>
      </c>
      <c r="D40" s="58">
        <v>1100</v>
      </c>
      <c r="E40" s="58" t="s">
        <v>43</v>
      </c>
      <c r="F40" s="59">
        <f t="shared" si="0"/>
        <v>1100</v>
      </c>
    </row>
    <row r="41" spans="1:6" ht="42.75" customHeight="1">
      <c r="A41" s="27" t="s">
        <v>73</v>
      </c>
      <c r="B41" s="28" t="s">
        <v>30</v>
      </c>
      <c r="C41" s="57" t="s">
        <v>74</v>
      </c>
      <c r="D41" s="58">
        <v>1100</v>
      </c>
      <c r="E41" s="58" t="s">
        <v>43</v>
      </c>
      <c r="F41" s="59">
        <f t="shared" si="0"/>
        <v>1100</v>
      </c>
    </row>
    <row r="42" spans="1:6" ht="48.75" customHeight="1">
      <c r="A42" s="27" t="s">
        <v>75</v>
      </c>
      <c r="B42" s="28" t="s">
        <v>30</v>
      </c>
      <c r="C42" s="57" t="s">
        <v>76</v>
      </c>
      <c r="D42" s="58">
        <v>1100</v>
      </c>
      <c r="E42" s="58" t="s">
        <v>43</v>
      </c>
      <c r="F42" s="59">
        <f t="shared" si="0"/>
        <v>1100</v>
      </c>
    </row>
    <row r="43" spans="1:6" ht="42" customHeight="1">
      <c r="A43" s="27" t="s">
        <v>77</v>
      </c>
      <c r="B43" s="28" t="s">
        <v>30</v>
      </c>
      <c r="C43" s="57" t="s">
        <v>78</v>
      </c>
      <c r="D43" s="58" t="s">
        <v>43</v>
      </c>
      <c r="E43" s="58">
        <v>14040</v>
      </c>
      <c r="F43" s="59" t="str">
        <f t="shared" si="0"/>
        <v>-</v>
      </c>
    </row>
    <row r="44" spans="1:6" ht="27" customHeight="1">
      <c r="A44" s="27" t="s">
        <v>79</v>
      </c>
      <c r="B44" s="28" t="s">
        <v>30</v>
      </c>
      <c r="C44" s="57" t="s">
        <v>80</v>
      </c>
      <c r="D44" s="58">
        <v>1178000</v>
      </c>
      <c r="E44" s="58">
        <v>422475.56</v>
      </c>
      <c r="F44" s="59">
        <f t="shared" si="0"/>
        <v>755524.44</v>
      </c>
    </row>
    <row r="45" spans="1:6" ht="45" customHeight="1">
      <c r="A45" s="27" t="s">
        <v>81</v>
      </c>
      <c r="B45" s="28" t="s">
        <v>30</v>
      </c>
      <c r="C45" s="57" t="s">
        <v>82</v>
      </c>
      <c r="D45" s="58">
        <v>1178000</v>
      </c>
      <c r="E45" s="58">
        <v>414375.56</v>
      </c>
      <c r="F45" s="59">
        <f t="shared" si="0"/>
        <v>763624.44</v>
      </c>
    </row>
    <row r="46" spans="1:6" ht="42" customHeight="1">
      <c r="A46" s="27" t="s">
        <v>83</v>
      </c>
      <c r="B46" s="28" t="s">
        <v>30</v>
      </c>
      <c r="C46" s="57" t="s">
        <v>84</v>
      </c>
      <c r="D46" s="58">
        <v>668900</v>
      </c>
      <c r="E46" s="58">
        <v>111400</v>
      </c>
      <c r="F46" s="59">
        <f t="shared" si="0"/>
        <v>557500</v>
      </c>
    </row>
    <row r="47" spans="1:6" ht="39" customHeight="1">
      <c r="A47" s="27" t="s">
        <v>85</v>
      </c>
      <c r="B47" s="28" t="s">
        <v>30</v>
      </c>
      <c r="C47" s="57" t="s">
        <v>86</v>
      </c>
      <c r="D47" s="58">
        <v>668900</v>
      </c>
      <c r="E47" s="58">
        <v>111400</v>
      </c>
      <c r="F47" s="59">
        <f t="shared" si="0"/>
        <v>557500</v>
      </c>
    </row>
    <row r="48" spans="1:6" ht="33.75" customHeight="1">
      <c r="A48" s="27" t="s">
        <v>87</v>
      </c>
      <c r="B48" s="28" t="s">
        <v>30</v>
      </c>
      <c r="C48" s="57" t="s">
        <v>88</v>
      </c>
      <c r="D48" s="58">
        <v>668900</v>
      </c>
      <c r="E48" s="58">
        <v>111400</v>
      </c>
      <c r="F48" s="59">
        <f t="shared" si="0"/>
        <v>557500</v>
      </c>
    </row>
    <row r="49" spans="1:6" ht="39" customHeight="1">
      <c r="A49" s="27" t="s">
        <v>89</v>
      </c>
      <c r="B49" s="28" t="s">
        <v>30</v>
      </c>
      <c r="C49" s="57" t="s">
        <v>90</v>
      </c>
      <c r="D49" s="58">
        <v>164500</v>
      </c>
      <c r="E49" s="58">
        <v>200</v>
      </c>
      <c r="F49" s="59">
        <f t="shared" si="0"/>
        <v>164300</v>
      </c>
    </row>
    <row r="50" spans="1:6" ht="39.75" customHeight="1">
      <c r="A50" s="27" t="s">
        <v>91</v>
      </c>
      <c r="B50" s="28" t="s">
        <v>30</v>
      </c>
      <c r="C50" s="57" t="s">
        <v>92</v>
      </c>
      <c r="D50" s="58">
        <v>200</v>
      </c>
      <c r="E50" s="58">
        <v>200</v>
      </c>
      <c r="F50" s="59" t="str">
        <f t="shared" si="0"/>
        <v>-</v>
      </c>
    </row>
    <row r="51" spans="1:6" ht="40.5" customHeight="1">
      <c r="A51" s="27" t="s">
        <v>93</v>
      </c>
      <c r="B51" s="28" t="s">
        <v>30</v>
      </c>
      <c r="C51" s="57" t="s">
        <v>94</v>
      </c>
      <c r="D51" s="58">
        <v>200</v>
      </c>
      <c r="E51" s="58">
        <v>200</v>
      </c>
      <c r="F51" s="59" t="str">
        <f t="shared" si="0"/>
        <v>-</v>
      </c>
    </row>
    <row r="52" spans="1:6" ht="36.75" customHeight="1">
      <c r="A52" s="27" t="s">
        <v>95</v>
      </c>
      <c r="B52" s="28" t="s">
        <v>30</v>
      </c>
      <c r="C52" s="57" t="s">
        <v>96</v>
      </c>
      <c r="D52" s="58">
        <v>164300</v>
      </c>
      <c r="E52" s="58" t="s">
        <v>43</v>
      </c>
      <c r="F52" s="59">
        <f t="shared" si="0"/>
        <v>164300</v>
      </c>
    </row>
    <row r="53" spans="1:6" ht="39.75" customHeight="1">
      <c r="A53" s="27" t="s">
        <v>97</v>
      </c>
      <c r="B53" s="28" t="s">
        <v>30</v>
      </c>
      <c r="C53" s="57" t="s">
        <v>98</v>
      </c>
      <c r="D53" s="58">
        <v>164300</v>
      </c>
      <c r="E53" s="58" t="s">
        <v>43</v>
      </c>
      <c r="F53" s="59">
        <f t="shared" si="0"/>
        <v>164300</v>
      </c>
    </row>
    <row r="54" spans="1:6" ht="15">
      <c r="A54" s="27" t="s">
        <v>99</v>
      </c>
      <c r="B54" s="28" t="s">
        <v>30</v>
      </c>
      <c r="C54" s="57" t="s">
        <v>100</v>
      </c>
      <c r="D54" s="58">
        <v>344600</v>
      </c>
      <c r="E54" s="58">
        <v>302775.56</v>
      </c>
      <c r="F54" s="59">
        <f t="shared" si="0"/>
        <v>41824.44</v>
      </c>
    </row>
    <row r="55" spans="1:6" ht="54.75" customHeight="1">
      <c r="A55" s="27" t="s">
        <v>101</v>
      </c>
      <c r="B55" s="28" t="s">
        <v>30</v>
      </c>
      <c r="C55" s="57" t="s">
        <v>102</v>
      </c>
      <c r="D55" s="58">
        <v>344600</v>
      </c>
      <c r="E55" s="58">
        <v>302775.56</v>
      </c>
      <c r="F55" s="59">
        <f t="shared" si="0"/>
        <v>41824.44</v>
      </c>
    </row>
    <row r="56" spans="1:6" ht="66.75" customHeight="1">
      <c r="A56" s="27" t="s">
        <v>103</v>
      </c>
      <c r="B56" s="28" t="s">
        <v>30</v>
      </c>
      <c r="C56" s="57" t="s">
        <v>104</v>
      </c>
      <c r="D56" s="58">
        <v>344600</v>
      </c>
      <c r="E56" s="58">
        <v>302775.56</v>
      </c>
      <c r="F56" s="59">
        <f t="shared" si="0"/>
        <v>41824.44</v>
      </c>
    </row>
    <row r="57" spans="1:6" ht="63.75" customHeight="1">
      <c r="A57" s="27" t="s">
        <v>105</v>
      </c>
      <c r="B57" s="28" t="s">
        <v>30</v>
      </c>
      <c r="C57" s="57" t="s">
        <v>106</v>
      </c>
      <c r="D57" s="58" t="s">
        <v>43</v>
      </c>
      <c r="E57" s="58">
        <v>8100</v>
      </c>
      <c r="F57" s="59" t="str">
        <f t="shared" si="0"/>
        <v>-</v>
      </c>
    </row>
    <row r="58" spans="1:6" ht="80.25" customHeight="1">
      <c r="A58" s="29" t="s">
        <v>107</v>
      </c>
      <c r="B58" s="28" t="s">
        <v>30</v>
      </c>
      <c r="C58" s="57" t="s">
        <v>108</v>
      </c>
      <c r="D58" s="58" t="s">
        <v>43</v>
      </c>
      <c r="E58" s="58">
        <v>8100</v>
      </c>
      <c r="F58" s="59" t="str">
        <f t="shared" si="0"/>
        <v>-</v>
      </c>
    </row>
    <row r="59" spans="1:6" ht="77.25" customHeight="1">
      <c r="A59" s="29" t="s">
        <v>109</v>
      </c>
      <c r="B59" s="28" t="s">
        <v>30</v>
      </c>
      <c r="C59" s="57" t="s">
        <v>110</v>
      </c>
      <c r="D59" s="58" t="s">
        <v>43</v>
      </c>
      <c r="E59" s="58">
        <v>8100</v>
      </c>
      <c r="F59" s="59" t="str">
        <f t="shared" si="0"/>
        <v>-</v>
      </c>
    </row>
    <row r="60" spans="1:6" ht="59.25" customHeight="1">
      <c r="A60" s="27" t="s">
        <v>111</v>
      </c>
      <c r="B60" s="28" t="s">
        <v>30</v>
      </c>
      <c r="C60" s="57" t="s">
        <v>112</v>
      </c>
      <c r="D60" s="58" t="s">
        <v>43</v>
      </c>
      <c r="E60" s="58">
        <v>8100</v>
      </c>
      <c r="F60" s="59" t="str">
        <f t="shared" si="0"/>
        <v>-</v>
      </c>
    </row>
    <row r="61" spans="1:6" ht="48" customHeight="1">
      <c r="A61" s="27" t="s">
        <v>113</v>
      </c>
      <c r="B61" s="28" t="s">
        <v>30</v>
      </c>
      <c r="C61" s="57" t="s">
        <v>114</v>
      </c>
      <c r="D61" s="58">
        <v>6762400</v>
      </c>
      <c r="E61" s="58">
        <v>1127066.6599999999</v>
      </c>
      <c r="F61" s="59">
        <f t="shared" si="0"/>
        <v>5635333.3399999999</v>
      </c>
    </row>
    <row r="62" spans="1:6" ht="12.75" customHeight="1">
      <c r="A62" s="30"/>
      <c r="B62" s="31"/>
      <c r="C62" s="31"/>
      <c r="D62" s="32"/>
      <c r="E62" s="32"/>
      <c r="F62" s="32"/>
    </row>
  </sheetData>
  <mergeCells count="12">
    <mergeCell ref="A1:D1"/>
    <mergeCell ref="A2:D2"/>
    <mergeCell ref="A4:D4"/>
    <mergeCell ref="B6:D6"/>
    <mergeCell ref="B7:D7"/>
    <mergeCell ref="E11:E17"/>
    <mergeCell ref="F11:F17"/>
    <mergeCell ref="A10:D10"/>
    <mergeCell ref="A11:A17"/>
    <mergeCell ref="B11:B17"/>
    <mergeCell ref="C11:C17"/>
    <mergeCell ref="D11:D17"/>
  </mergeCells>
  <conditionalFormatting sqref="F23 F21">
    <cfRule type="cellIs" priority="2" operator="equal">
      <formula>0</formula>
    </cfRule>
  </conditionalFormatting>
  <conditionalFormatting sqref="F30">
    <cfRule type="cellIs" priority="3" operator="equal">
      <formula>0</formula>
    </cfRule>
  </conditionalFormatting>
  <conditionalFormatting sqref="F28">
    <cfRule type="cellIs" priority="4" operator="equal">
      <formula>0</formula>
    </cfRule>
  </conditionalFormatting>
  <conditionalFormatting sqref="F27">
    <cfRule type="cellIs" priority="5" operator="equal">
      <formula>0</formula>
    </cfRule>
  </conditionalFormatting>
  <conditionalFormatting sqref="F40">
    <cfRule type="cellIs" priority="6" operator="equal">
      <formula>0</formula>
    </cfRule>
  </conditionalFormatting>
  <pageMargins left="0.39374999999999999" right="0.39374999999999999" top="0.78749999999999998" bottom="0.39374999999999999" header="0.511811023622047" footer="0.511811023622047"/>
  <pageSetup paperSize="9" scale="69" fitToHeight="0" pageOrder="overThenDown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61"/>
  <sheetViews>
    <sheetView showGridLines="0" topLeftCell="A153" zoomScaleNormal="100" workbookViewId="0">
      <selection activeCell="A121" sqref="A121:XFD122"/>
    </sheetView>
  </sheetViews>
  <sheetFormatPr defaultColWidth="8.7109375" defaultRowHeight="12.75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114" t="s">
        <v>115</v>
      </c>
      <c r="B2" s="114"/>
      <c r="C2" s="114"/>
      <c r="D2" s="114"/>
      <c r="E2" s="1"/>
      <c r="F2" s="13" t="s">
        <v>116</v>
      </c>
    </row>
    <row r="3" spans="1:6" ht="13.5" customHeight="1">
      <c r="A3" s="5"/>
      <c r="B3" s="5"/>
      <c r="C3" s="33"/>
      <c r="D3" s="9"/>
      <c r="E3" s="9"/>
      <c r="F3" s="9"/>
    </row>
    <row r="4" spans="1:6" ht="10.15" customHeight="1">
      <c r="A4" s="122" t="s">
        <v>20</v>
      </c>
      <c r="B4" s="116" t="s">
        <v>21</v>
      </c>
      <c r="C4" s="123" t="s">
        <v>117</v>
      </c>
      <c r="D4" s="112" t="s">
        <v>23</v>
      </c>
      <c r="E4" s="120" t="s">
        <v>24</v>
      </c>
      <c r="F4" s="121" t="s">
        <v>25</v>
      </c>
    </row>
    <row r="5" spans="1:6" ht="5.45" customHeight="1">
      <c r="A5" s="122"/>
      <c r="B5" s="116"/>
      <c r="C5" s="123"/>
      <c r="D5" s="112"/>
      <c r="E5" s="120"/>
      <c r="F5" s="121"/>
    </row>
    <row r="6" spans="1:6" ht="9.6" customHeight="1">
      <c r="A6" s="122"/>
      <c r="B6" s="116"/>
      <c r="C6" s="123"/>
      <c r="D6" s="112"/>
      <c r="E6" s="120"/>
      <c r="F6" s="121"/>
    </row>
    <row r="7" spans="1:6" ht="6" customHeight="1">
      <c r="A7" s="122"/>
      <c r="B7" s="116"/>
      <c r="C7" s="123"/>
      <c r="D7" s="112"/>
      <c r="E7" s="120"/>
      <c r="F7" s="121"/>
    </row>
    <row r="8" spans="1:6" ht="6.6" customHeight="1">
      <c r="A8" s="122"/>
      <c r="B8" s="116"/>
      <c r="C8" s="123"/>
      <c r="D8" s="112"/>
      <c r="E8" s="120"/>
      <c r="F8" s="121"/>
    </row>
    <row r="9" spans="1:6" ht="10.9" customHeight="1">
      <c r="A9" s="122"/>
      <c r="B9" s="116"/>
      <c r="C9" s="123"/>
      <c r="D9" s="112"/>
      <c r="E9" s="120"/>
      <c r="F9" s="121"/>
    </row>
    <row r="10" spans="1:6" ht="4.1500000000000004" hidden="1" customHeight="1">
      <c r="A10" s="122"/>
      <c r="B10" s="116"/>
      <c r="C10" s="34"/>
      <c r="D10" s="112"/>
      <c r="E10" s="35"/>
      <c r="F10" s="36"/>
    </row>
    <row r="11" spans="1:6" ht="13.15" hidden="1" customHeight="1">
      <c r="A11" s="122"/>
      <c r="B11" s="116"/>
      <c r="C11" s="37"/>
      <c r="D11" s="112"/>
      <c r="E11" s="38"/>
      <c r="F11" s="39"/>
    </row>
    <row r="12" spans="1:6" ht="13.5" customHeight="1">
      <c r="A12" s="17">
        <v>1</v>
      </c>
      <c r="B12" s="18">
        <v>2</v>
      </c>
      <c r="C12" s="19">
        <v>3</v>
      </c>
      <c r="D12" s="20" t="s">
        <v>26</v>
      </c>
      <c r="E12" s="40" t="s">
        <v>27</v>
      </c>
      <c r="F12" s="22" t="s">
        <v>28</v>
      </c>
    </row>
    <row r="13" spans="1:6" ht="15.75">
      <c r="A13" s="41" t="s">
        <v>118</v>
      </c>
      <c r="B13" s="42" t="s">
        <v>119</v>
      </c>
      <c r="C13" s="60" t="s">
        <v>120</v>
      </c>
      <c r="D13" s="61">
        <v>17617500</v>
      </c>
      <c r="E13" s="62">
        <v>2142143.7599999998</v>
      </c>
      <c r="F13" s="63">
        <f>IF(OR(D13="-",IF(E13="-",0,E13)&gt;=IF(D13="-",0,D13)),"-",IF(D13="-",0,D13)-IF(E13="-",0,E13))</f>
        <v>15475356.24</v>
      </c>
    </row>
    <row r="14" spans="1:6" ht="15">
      <c r="A14" s="43" t="s">
        <v>32</v>
      </c>
      <c r="B14" s="44"/>
      <c r="C14" s="64"/>
      <c r="D14" s="65"/>
      <c r="E14" s="66"/>
      <c r="F14" s="67"/>
    </row>
    <row r="15" spans="1:6" ht="33" customHeight="1">
      <c r="A15" s="23" t="s">
        <v>121</v>
      </c>
      <c r="B15" s="45" t="s">
        <v>119</v>
      </c>
      <c r="C15" s="51" t="s">
        <v>122</v>
      </c>
      <c r="D15" s="52">
        <v>17833500</v>
      </c>
      <c r="E15" s="68">
        <v>2142143.7599999998</v>
      </c>
      <c r="F15" s="69">
        <f t="shared" ref="F15:F46" si="0">IF(OR(D15="-",IF(E15="-",0,E15)&gt;=IF(D15="-",0,D15)),"-",IF(D15="-",0,D15)-IF(E15="-",0,E15))</f>
        <v>15691356.24</v>
      </c>
    </row>
    <row r="16" spans="1:6" ht="28.5" customHeight="1">
      <c r="A16" s="23" t="s">
        <v>123</v>
      </c>
      <c r="B16" s="45" t="s">
        <v>119</v>
      </c>
      <c r="C16" s="51" t="s">
        <v>124</v>
      </c>
      <c r="D16" s="52">
        <v>9521600</v>
      </c>
      <c r="E16" s="68">
        <v>1003035.71</v>
      </c>
      <c r="F16" s="69">
        <f t="shared" si="0"/>
        <v>8518564.2899999991</v>
      </c>
    </row>
    <row r="17" spans="1:6" ht="47.25" customHeight="1">
      <c r="A17" s="23" t="s">
        <v>125</v>
      </c>
      <c r="B17" s="45" t="s">
        <v>119</v>
      </c>
      <c r="C17" s="51" t="s">
        <v>126</v>
      </c>
      <c r="D17" s="52">
        <v>9234500</v>
      </c>
      <c r="E17" s="68">
        <v>965265.71</v>
      </c>
      <c r="F17" s="69">
        <f t="shared" si="0"/>
        <v>8269234.29</v>
      </c>
    </row>
    <row r="18" spans="1:6" ht="44.25" customHeight="1">
      <c r="A18" s="23" t="s">
        <v>127</v>
      </c>
      <c r="B18" s="45" t="s">
        <v>119</v>
      </c>
      <c r="C18" s="51" t="s">
        <v>128</v>
      </c>
      <c r="D18" s="52">
        <v>9234300</v>
      </c>
      <c r="E18" s="68">
        <v>965065.71</v>
      </c>
      <c r="F18" s="69">
        <f t="shared" si="0"/>
        <v>8269234.29</v>
      </c>
    </row>
    <row r="19" spans="1:6" ht="31.5" customHeight="1">
      <c r="A19" s="23" t="s">
        <v>129</v>
      </c>
      <c r="B19" s="45" t="s">
        <v>119</v>
      </c>
      <c r="C19" s="51" t="s">
        <v>130</v>
      </c>
      <c r="D19" s="52">
        <v>9234300</v>
      </c>
      <c r="E19" s="68">
        <v>965065.71</v>
      </c>
      <c r="F19" s="69">
        <f t="shared" si="0"/>
        <v>8269234.29</v>
      </c>
    </row>
    <row r="20" spans="1:6" ht="47.25" customHeight="1">
      <c r="A20" s="23" t="s">
        <v>131</v>
      </c>
      <c r="B20" s="45" t="s">
        <v>119</v>
      </c>
      <c r="C20" s="51" t="s">
        <v>132</v>
      </c>
      <c r="D20" s="52">
        <v>7934300</v>
      </c>
      <c r="E20" s="68">
        <v>748113.5</v>
      </c>
      <c r="F20" s="69">
        <f t="shared" si="0"/>
        <v>7186186.5</v>
      </c>
    </row>
    <row r="21" spans="1:6" ht="62.25" customHeight="1">
      <c r="A21" s="23" t="s">
        <v>133</v>
      </c>
      <c r="B21" s="45" t="s">
        <v>119</v>
      </c>
      <c r="C21" s="51" t="s">
        <v>134</v>
      </c>
      <c r="D21" s="52">
        <v>7934300</v>
      </c>
      <c r="E21" s="68">
        <v>748113.5</v>
      </c>
      <c r="F21" s="69">
        <f t="shared" si="0"/>
        <v>7186186.5</v>
      </c>
    </row>
    <row r="22" spans="1:6" ht="36.75" customHeight="1">
      <c r="A22" s="23" t="s">
        <v>135</v>
      </c>
      <c r="B22" s="45" t="s">
        <v>119</v>
      </c>
      <c r="C22" s="51" t="s">
        <v>136</v>
      </c>
      <c r="D22" s="52">
        <v>7934300</v>
      </c>
      <c r="E22" s="68">
        <v>748113.5</v>
      </c>
      <c r="F22" s="69">
        <f t="shared" si="0"/>
        <v>7186186.5</v>
      </c>
    </row>
    <row r="23" spans="1:6" ht="34.5" customHeight="1">
      <c r="A23" s="23" t="s">
        <v>137</v>
      </c>
      <c r="B23" s="45" t="s">
        <v>119</v>
      </c>
      <c r="C23" s="51" t="s">
        <v>138</v>
      </c>
      <c r="D23" s="52">
        <v>5815400</v>
      </c>
      <c r="E23" s="68">
        <v>629963.21</v>
      </c>
      <c r="F23" s="69">
        <f t="shared" si="0"/>
        <v>5185436.79</v>
      </c>
    </row>
    <row r="24" spans="1:6" ht="41.25" customHeight="1">
      <c r="A24" s="23" t="s">
        <v>139</v>
      </c>
      <c r="B24" s="45" t="s">
        <v>119</v>
      </c>
      <c r="C24" s="51" t="s">
        <v>140</v>
      </c>
      <c r="D24" s="52">
        <v>362600</v>
      </c>
      <c r="E24" s="68" t="s">
        <v>43</v>
      </c>
      <c r="F24" s="69">
        <f t="shared" si="0"/>
        <v>362600</v>
      </c>
    </row>
    <row r="25" spans="1:6" ht="43.5" customHeight="1">
      <c r="A25" s="23" t="s">
        <v>141</v>
      </c>
      <c r="B25" s="45" t="s">
        <v>119</v>
      </c>
      <c r="C25" s="51" t="s">
        <v>142</v>
      </c>
      <c r="D25" s="52">
        <v>1756300</v>
      </c>
      <c r="E25" s="68">
        <v>118150.29</v>
      </c>
      <c r="F25" s="69">
        <f t="shared" si="0"/>
        <v>1638149.71</v>
      </c>
    </row>
    <row r="26" spans="1:6" ht="43.5" customHeight="1">
      <c r="A26" s="23" t="s">
        <v>143</v>
      </c>
      <c r="B26" s="45" t="s">
        <v>119</v>
      </c>
      <c r="C26" s="51" t="s">
        <v>144</v>
      </c>
      <c r="D26" s="52">
        <v>1300000</v>
      </c>
      <c r="E26" s="68">
        <v>216952.21</v>
      </c>
      <c r="F26" s="69">
        <f t="shared" si="0"/>
        <v>1083047.79</v>
      </c>
    </row>
    <row r="27" spans="1:6" ht="30.75" customHeight="1">
      <c r="A27" s="23" t="s">
        <v>145</v>
      </c>
      <c r="B27" s="45" t="s">
        <v>119</v>
      </c>
      <c r="C27" s="51" t="s">
        <v>146</v>
      </c>
      <c r="D27" s="52">
        <v>1300000</v>
      </c>
      <c r="E27" s="68">
        <v>216952.21</v>
      </c>
      <c r="F27" s="69">
        <f t="shared" si="0"/>
        <v>1083047.79</v>
      </c>
    </row>
    <row r="28" spans="1:6" ht="38.25" customHeight="1">
      <c r="A28" s="23" t="s">
        <v>147</v>
      </c>
      <c r="B28" s="45" t="s">
        <v>119</v>
      </c>
      <c r="C28" s="51" t="s">
        <v>148</v>
      </c>
      <c r="D28" s="52">
        <v>1300000</v>
      </c>
      <c r="E28" s="68">
        <v>216952.21</v>
      </c>
      <c r="F28" s="69">
        <f t="shared" si="0"/>
        <v>1083047.79</v>
      </c>
    </row>
    <row r="29" spans="1:6" ht="31.5" customHeight="1">
      <c r="A29" s="23" t="s">
        <v>149</v>
      </c>
      <c r="B29" s="45" t="s">
        <v>119</v>
      </c>
      <c r="C29" s="51" t="s">
        <v>150</v>
      </c>
      <c r="D29" s="52">
        <v>1082200</v>
      </c>
      <c r="E29" s="68">
        <v>157559.51</v>
      </c>
      <c r="F29" s="69">
        <f t="shared" si="0"/>
        <v>924640.49</v>
      </c>
    </row>
    <row r="30" spans="1:6" ht="24" customHeight="1">
      <c r="A30" s="23" t="s">
        <v>151</v>
      </c>
      <c r="B30" s="45" t="s">
        <v>119</v>
      </c>
      <c r="C30" s="51" t="s">
        <v>152</v>
      </c>
      <c r="D30" s="52">
        <v>217800</v>
      </c>
      <c r="E30" s="68">
        <v>59392.7</v>
      </c>
      <c r="F30" s="69">
        <f t="shared" si="0"/>
        <v>158407.29999999999</v>
      </c>
    </row>
    <row r="31" spans="1:6" ht="33" customHeight="1">
      <c r="A31" s="23" t="s">
        <v>153</v>
      </c>
      <c r="B31" s="45" t="s">
        <v>119</v>
      </c>
      <c r="C31" s="51" t="s">
        <v>154</v>
      </c>
      <c r="D31" s="52">
        <v>200</v>
      </c>
      <c r="E31" s="68">
        <v>200</v>
      </c>
      <c r="F31" s="69" t="str">
        <f t="shared" si="0"/>
        <v>-</v>
      </c>
    </row>
    <row r="32" spans="1:6" ht="26.25" customHeight="1">
      <c r="A32" s="23" t="s">
        <v>155</v>
      </c>
      <c r="B32" s="45" t="s">
        <v>119</v>
      </c>
      <c r="C32" s="51" t="s">
        <v>156</v>
      </c>
      <c r="D32" s="52">
        <v>200</v>
      </c>
      <c r="E32" s="68">
        <v>200</v>
      </c>
      <c r="F32" s="69" t="str">
        <f t="shared" si="0"/>
        <v>-</v>
      </c>
    </row>
    <row r="33" spans="1:6" ht="74.25" customHeight="1">
      <c r="A33" s="46" t="s">
        <v>157</v>
      </c>
      <c r="B33" s="45" t="s">
        <v>119</v>
      </c>
      <c r="C33" s="51" t="s">
        <v>158</v>
      </c>
      <c r="D33" s="52">
        <v>200</v>
      </c>
      <c r="E33" s="68">
        <v>200</v>
      </c>
      <c r="F33" s="69" t="str">
        <f t="shared" si="0"/>
        <v>-</v>
      </c>
    </row>
    <row r="34" spans="1:6" ht="39" customHeight="1">
      <c r="A34" s="23" t="s">
        <v>145</v>
      </c>
      <c r="B34" s="45" t="s">
        <v>119</v>
      </c>
      <c r="C34" s="51" t="s">
        <v>159</v>
      </c>
      <c r="D34" s="52">
        <v>200</v>
      </c>
      <c r="E34" s="68">
        <v>200</v>
      </c>
      <c r="F34" s="69" t="str">
        <f t="shared" si="0"/>
        <v>-</v>
      </c>
    </row>
    <row r="35" spans="1:6" ht="35.25" customHeight="1">
      <c r="A35" s="23" t="s">
        <v>147</v>
      </c>
      <c r="B35" s="45" t="s">
        <v>119</v>
      </c>
      <c r="C35" s="51" t="s">
        <v>160</v>
      </c>
      <c r="D35" s="52">
        <v>200</v>
      </c>
      <c r="E35" s="68">
        <v>200</v>
      </c>
      <c r="F35" s="69" t="str">
        <f t="shared" si="0"/>
        <v>-</v>
      </c>
    </row>
    <row r="36" spans="1:6" ht="15">
      <c r="A36" s="23" t="s">
        <v>149</v>
      </c>
      <c r="B36" s="45" t="s">
        <v>119</v>
      </c>
      <c r="C36" s="51" t="s">
        <v>161</v>
      </c>
      <c r="D36" s="52">
        <v>200</v>
      </c>
      <c r="E36" s="68">
        <v>200</v>
      </c>
      <c r="F36" s="69" t="str">
        <f t="shared" si="0"/>
        <v>-</v>
      </c>
    </row>
    <row r="37" spans="1:6" ht="44.25" customHeight="1">
      <c r="A37" s="23" t="s">
        <v>162</v>
      </c>
      <c r="B37" s="45" t="s">
        <v>119</v>
      </c>
      <c r="C37" s="51" t="s">
        <v>163</v>
      </c>
      <c r="D37" s="52">
        <v>97000</v>
      </c>
      <c r="E37" s="68">
        <v>16170</v>
      </c>
      <c r="F37" s="69">
        <f t="shared" si="0"/>
        <v>80830</v>
      </c>
    </row>
    <row r="38" spans="1:6" ht="35.25" customHeight="1">
      <c r="A38" s="23" t="s">
        <v>153</v>
      </c>
      <c r="B38" s="45" t="s">
        <v>119</v>
      </c>
      <c r="C38" s="51" t="s">
        <v>164</v>
      </c>
      <c r="D38" s="52">
        <v>97000</v>
      </c>
      <c r="E38" s="68">
        <v>16170</v>
      </c>
      <c r="F38" s="69">
        <f t="shared" si="0"/>
        <v>80830</v>
      </c>
    </row>
    <row r="39" spans="1:6" ht="30.75" customHeight="1">
      <c r="A39" s="23" t="s">
        <v>155</v>
      </c>
      <c r="B39" s="45" t="s">
        <v>119</v>
      </c>
      <c r="C39" s="51" t="s">
        <v>165</v>
      </c>
      <c r="D39" s="52">
        <v>97000</v>
      </c>
      <c r="E39" s="68">
        <v>16170</v>
      </c>
      <c r="F39" s="69">
        <f t="shared" si="0"/>
        <v>80830</v>
      </c>
    </row>
    <row r="40" spans="1:6" ht="86.25" customHeight="1">
      <c r="A40" s="46" t="s">
        <v>166</v>
      </c>
      <c r="B40" s="45" t="s">
        <v>119</v>
      </c>
      <c r="C40" s="51" t="s">
        <v>167</v>
      </c>
      <c r="D40" s="52">
        <v>97000</v>
      </c>
      <c r="E40" s="68">
        <v>16170</v>
      </c>
      <c r="F40" s="69">
        <f t="shared" si="0"/>
        <v>80830</v>
      </c>
    </row>
    <row r="41" spans="1:6" ht="15">
      <c r="A41" s="23" t="s">
        <v>168</v>
      </c>
      <c r="B41" s="45" t="s">
        <v>119</v>
      </c>
      <c r="C41" s="51" t="s">
        <v>169</v>
      </c>
      <c r="D41" s="52">
        <v>97000</v>
      </c>
      <c r="E41" s="68">
        <v>16170</v>
      </c>
      <c r="F41" s="69">
        <f t="shared" si="0"/>
        <v>80830</v>
      </c>
    </row>
    <row r="42" spans="1:6" ht="15">
      <c r="A42" s="23" t="s">
        <v>99</v>
      </c>
      <c r="B42" s="45" t="s">
        <v>119</v>
      </c>
      <c r="C42" s="51" t="s">
        <v>170</v>
      </c>
      <c r="D42" s="52">
        <v>97000</v>
      </c>
      <c r="E42" s="68">
        <v>16170</v>
      </c>
      <c r="F42" s="69">
        <f t="shared" si="0"/>
        <v>80830</v>
      </c>
    </row>
    <row r="43" spans="1:6" ht="15">
      <c r="A43" s="23" t="s">
        <v>171</v>
      </c>
      <c r="B43" s="45" t="s">
        <v>119</v>
      </c>
      <c r="C43" s="51" t="s">
        <v>172</v>
      </c>
      <c r="D43" s="52">
        <v>3000</v>
      </c>
      <c r="E43" s="68" t="s">
        <v>43</v>
      </c>
      <c r="F43" s="69">
        <f t="shared" si="0"/>
        <v>3000</v>
      </c>
    </row>
    <row r="44" spans="1:6" ht="30.75" customHeight="1">
      <c r="A44" s="23" t="s">
        <v>153</v>
      </c>
      <c r="B44" s="45" t="s">
        <v>119</v>
      </c>
      <c r="C44" s="51" t="s">
        <v>173</v>
      </c>
      <c r="D44" s="52">
        <v>3000</v>
      </c>
      <c r="E44" s="68" t="s">
        <v>43</v>
      </c>
      <c r="F44" s="69">
        <f t="shared" si="0"/>
        <v>3000</v>
      </c>
    </row>
    <row r="45" spans="1:6" ht="15">
      <c r="A45" s="23" t="s">
        <v>174</v>
      </c>
      <c r="B45" s="45" t="s">
        <v>119</v>
      </c>
      <c r="C45" s="51" t="s">
        <v>175</v>
      </c>
      <c r="D45" s="52">
        <v>3000</v>
      </c>
      <c r="E45" s="68" t="s">
        <v>43</v>
      </c>
      <c r="F45" s="69">
        <f t="shared" si="0"/>
        <v>3000</v>
      </c>
    </row>
    <row r="46" spans="1:6" ht="47.25" customHeight="1">
      <c r="A46" s="23" t="s">
        <v>176</v>
      </c>
      <c r="B46" s="45" t="s">
        <v>119</v>
      </c>
      <c r="C46" s="51" t="s">
        <v>177</v>
      </c>
      <c r="D46" s="52">
        <v>3000</v>
      </c>
      <c r="E46" s="68" t="s">
        <v>43</v>
      </c>
      <c r="F46" s="69">
        <f t="shared" si="0"/>
        <v>3000</v>
      </c>
    </row>
    <row r="47" spans="1:6" ht="27" customHeight="1">
      <c r="A47" s="23" t="s">
        <v>178</v>
      </c>
      <c r="B47" s="45" t="s">
        <v>119</v>
      </c>
      <c r="C47" s="51" t="s">
        <v>179</v>
      </c>
      <c r="D47" s="52">
        <v>3000</v>
      </c>
      <c r="E47" s="68" t="s">
        <v>43</v>
      </c>
      <c r="F47" s="69">
        <f t="shared" ref="F47:F78" si="1">IF(OR(D47="-",IF(E47="-",0,E47)&gt;=IF(D47="-",0,D47)),"-",IF(D47="-",0,D47)-IF(E47="-",0,E47))</f>
        <v>3000</v>
      </c>
    </row>
    <row r="48" spans="1:6" ht="15">
      <c r="A48" s="23" t="s">
        <v>180</v>
      </c>
      <c r="B48" s="45" t="s">
        <v>119</v>
      </c>
      <c r="C48" s="51" t="s">
        <v>181</v>
      </c>
      <c r="D48" s="52">
        <v>3000</v>
      </c>
      <c r="E48" s="68" t="s">
        <v>43</v>
      </c>
      <c r="F48" s="69">
        <f t="shared" si="1"/>
        <v>3000</v>
      </c>
    </row>
    <row r="49" spans="1:6" ht="15">
      <c r="A49" s="23" t="s">
        <v>182</v>
      </c>
      <c r="B49" s="45" t="s">
        <v>119</v>
      </c>
      <c r="C49" s="51" t="s">
        <v>183</v>
      </c>
      <c r="D49" s="52">
        <v>187100</v>
      </c>
      <c r="E49" s="68">
        <v>21600</v>
      </c>
      <c r="F49" s="69">
        <f t="shared" si="1"/>
        <v>165500</v>
      </c>
    </row>
    <row r="50" spans="1:6" ht="28.15" customHeight="1">
      <c r="A50" s="23" t="s">
        <v>127</v>
      </c>
      <c r="B50" s="45" t="s">
        <v>119</v>
      </c>
      <c r="C50" s="51" t="s">
        <v>184</v>
      </c>
      <c r="D50" s="52">
        <v>80400</v>
      </c>
      <c r="E50" s="68" t="s">
        <v>43</v>
      </c>
      <c r="F50" s="69">
        <f t="shared" si="1"/>
        <v>80400</v>
      </c>
    </row>
    <row r="51" spans="1:6" ht="24" customHeight="1">
      <c r="A51" s="23" t="s">
        <v>129</v>
      </c>
      <c r="B51" s="45" t="s">
        <v>119</v>
      </c>
      <c r="C51" s="51" t="s">
        <v>185</v>
      </c>
      <c r="D51" s="52">
        <v>80400</v>
      </c>
      <c r="E51" s="68" t="s">
        <v>43</v>
      </c>
      <c r="F51" s="69">
        <f t="shared" si="1"/>
        <v>80400</v>
      </c>
    </row>
    <row r="52" spans="1:6" ht="30" customHeight="1">
      <c r="A52" s="23" t="s">
        <v>186</v>
      </c>
      <c r="B52" s="45" t="s">
        <v>119</v>
      </c>
      <c r="C52" s="51" t="s">
        <v>187</v>
      </c>
      <c r="D52" s="52">
        <v>80400</v>
      </c>
      <c r="E52" s="68" t="s">
        <v>43</v>
      </c>
      <c r="F52" s="69">
        <f t="shared" si="1"/>
        <v>80400</v>
      </c>
    </row>
    <row r="53" spans="1:6" ht="25.5" customHeight="1">
      <c r="A53" s="23" t="s">
        <v>178</v>
      </c>
      <c r="B53" s="45" t="s">
        <v>119</v>
      </c>
      <c r="C53" s="51" t="s">
        <v>188</v>
      </c>
      <c r="D53" s="52">
        <v>80400</v>
      </c>
      <c r="E53" s="68" t="s">
        <v>43</v>
      </c>
      <c r="F53" s="69">
        <f t="shared" si="1"/>
        <v>80400</v>
      </c>
    </row>
    <row r="54" spans="1:6" ht="15">
      <c r="A54" s="23" t="s">
        <v>189</v>
      </c>
      <c r="B54" s="45" t="s">
        <v>119</v>
      </c>
      <c r="C54" s="51" t="s">
        <v>190</v>
      </c>
      <c r="D54" s="52">
        <v>80400</v>
      </c>
      <c r="E54" s="68" t="s">
        <v>43</v>
      </c>
      <c r="F54" s="69">
        <f t="shared" si="1"/>
        <v>80400</v>
      </c>
    </row>
    <row r="55" spans="1:6" ht="34.5" customHeight="1">
      <c r="A55" s="23" t="s">
        <v>191</v>
      </c>
      <c r="B55" s="45" t="s">
        <v>119</v>
      </c>
      <c r="C55" s="51" t="s">
        <v>192</v>
      </c>
      <c r="D55" s="52">
        <v>74300</v>
      </c>
      <c r="E55" s="68" t="s">
        <v>43</v>
      </c>
      <c r="F55" s="69">
        <f t="shared" si="1"/>
        <v>74300</v>
      </c>
    </row>
    <row r="56" spans="1:6" ht="23.25" customHeight="1">
      <c r="A56" s="23" t="s">
        <v>193</v>
      </c>
      <c r="B56" s="45" t="s">
        <v>119</v>
      </c>
      <c r="C56" s="51" t="s">
        <v>194</v>
      </c>
      <c r="D56" s="52">
        <v>6100</v>
      </c>
      <c r="E56" s="68" t="s">
        <v>43</v>
      </c>
      <c r="F56" s="69">
        <f t="shared" si="1"/>
        <v>6100</v>
      </c>
    </row>
    <row r="57" spans="1:6" ht="30" customHeight="1">
      <c r="A57" s="23" t="s">
        <v>195</v>
      </c>
      <c r="B57" s="45" t="s">
        <v>119</v>
      </c>
      <c r="C57" s="51" t="s">
        <v>196</v>
      </c>
      <c r="D57" s="52">
        <v>106700</v>
      </c>
      <c r="E57" s="68">
        <v>21600</v>
      </c>
      <c r="F57" s="69">
        <f t="shared" si="1"/>
        <v>85100</v>
      </c>
    </row>
    <row r="58" spans="1:6" ht="24.75" customHeight="1">
      <c r="A58" s="23" t="s">
        <v>129</v>
      </c>
      <c r="B58" s="45" t="s">
        <v>119</v>
      </c>
      <c r="C58" s="51" t="s">
        <v>197</v>
      </c>
      <c r="D58" s="52">
        <v>106700</v>
      </c>
      <c r="E58" s="68">
        <v>21600</v>
      </c>
      <c r="F58" s="69">
        <f t="shared" si="1"/>
        <v>85100</v>
      </c>
    </row>
    <row r="59" spans="1:6" ht="35.25" customHeight="1">
      <c r="A59" s="23" t="s">
        <v>198</v>
      </c>
      <c r="B59" s="45" t="s">
        <v>119</v>
      </c>
      <c r="C59" s="51" t="s">
        <v>199</v>
      </c>
      <c r="D59" s="52">
        <v>20000</v>
      </c>
      <c r="E59" s="68">
        <v>20000</v>
      </c>
      <c r="F59" s="69" t="str">
        <f t="shared" si="1"/>
        <v>-</v>
      </c>
    </row>
    <row r="60" spans="1:6" ht="24" customHeight="1">
      <c r="A60" s="23" t="s">
        <v>178</v>
      </c>
      <c r="B60" s="45" t="s">
        <v>119</v>
      </c>
      <c r="C60" s="51" t="s">
        <v>200</v>
      </c>
      <c r="D60" s="52">
        <v>20000</v>
      </c>
      <c r="E60" s="68">
        <v>20000</v>
      </c>
      <c r="F60" s="69" t="str">
        <f t="shared" si="1"/>
        <v>-</v>
      </c>
    </row>
    <row r="61" spans="1:6" ht="15">
      <c r="A61" s="23" t="s">
        <v>189</v>
      </c>
      <c r="B61" s="45" t="s">
        <v>119</v>
      </c>
      <c r="C61" s="51" t="s">
        <v>201</v>
      </c>
      <c r="D61" s="52">
        <v>20000</v>
      </c>
      <c r="E61" s="68">
        <v>20000</v>
      </c>
      <c r="F61" s="69" t="str">
        <f t="shared" si="1"/>
        <v>-</v>
      </c>
    </row>
    <row r="62" spans="1:6" ht="28.5" customHeight="1">
      <c r="A62" s="23" t="s">
        <v>202</v>
      </c>
      <c r="B62" s="45" t="s">
        <v>119</v>
      </c>
      <c r="C62" s="51" t="s">
        <v>203</v>
      </c>
      <c r="D62" s="52">
        <v>20000</v>
      </c>
      <c r="E62" s="68">
        <v>20000</v>
      </c>
      <c r="F62" s="69" t="str">
        <f t="shared" si="1"/>
        <v>-</v>
      </c>
    </row>
    <row r="63" spans="1:6" ht="86.25" customHeight="1">
      <c r="A63" s="23" t="s">
        <v>204</v>
      </c>
      <c r="B63" s="45" t="s">
        <v>119</v>
      </c>
      <c r="C63" s="51" t="s">
        <v>205</v>
      </c>
      <c r="D63" s="52">
        <v>67500</v>
      </c>
      <c r="E63" s="68" t="s">
        <v>43</v>
      </c>
      <c r="F63" s="69">
        <f t="shared" si="1"/>
        <v>67500</v>
      </c>
    </row>
    <row r="64" spans="1:6" ht="33.75" customHeight="1">
      <c r="A64" s="23" t="s">
        <v>145</v>
      </c>
      <c r="B64" s="45" t="s">
        <v>119</v>
      </c>
      <c r="C64" s="51" t="s">
        <v>206</v>
      </c>
      <c r="D64" s="52">
        <v>67500</v>
      </c>
      <c r="E64" s="68" t="s">
        <v>43</v>
      </c>
      <c r="F64" s="69">
        <f t="shared" si="1"/>
        <v>67500</v>
      </c>
    </row>
    <row r="65" spans="1:6" ht="32.25" customHeight="1">
      <c r="A65" s="23" t="s">
        <v>147</v>
      </c>
      <c r="B65" s="45" t="s">
        <v>119</v>
      </c>
      <c r="C65" s="51" t="s">
        <v>207</v>
      </c>
      <c r="D65" s="52">
        <v>67500</v>
      </c>
      <c r="E65" s="68" t="s">
        <v>43</v>
      </c>
      <c r="F65" s="69">
        <f t="shared" si="1"/>
        <v>67500</v>
      </c>
    </row>
    <row r="66" spans="1:6" ht="22.5" customHeight="1">
      <c r="A66" s="23" t="s">
        <v>149</v>
      </c>
      <c r="B66" s="45" t="s">
        <v>119</v>
      </c>
      <c r="C66" s="51" t="s">
        <v>208</v>
      </c>
      <c r="D66" s="52">
        <v>67500</v>
      </c>
      <c r="E66" s="68" t="s">
        <v>43</v>
      </c>
      <c r="F66" s="69">
        <f t="shared" si="1"/>
        <v>67500</v>
      </c>
    </row>
    <row r="67" spans="1:6" ht="41.25" customHeight="1">
      <c r="A67" s="23" t="s">
        <v>209</v>
      </c>
      <c r="B67" s="45" t="s">
        <v>119</v>
      </c>
      <c r="C67" s="51" t="s">
        <v>210</v>
      </c>
      <c r="D67" s="52">
        <v>19200</v>
      </c>
      <c r="E67" s="68">
        <v>1600</v>
      </c>
      <c r="F67" s="69">
        <f t="shared" si="1"/>
        <v>17600</v>
      </c>
    </row>
    <row r="68" spans="1:6" ht="34.5" customHeight="1">
      <c r="A68" s="23" t="s">
        <v>145</v>
      </c>
      <c r="B68" s="45" t="s">
        <v>119</v>
      </c>
      <c r="C68" s="51" t="s">
        <v>211</v>
      </c>
      <c r="D68" s="52">
        <v>19200</v>
      </c>
      <c r="E68" s="68">
        <v>1600</v>
      </c>
      <c r="F68" s="69">
        <f t="shared" si="1"/>
        <v>17600</v>
      </c>
    </row>
    <row r="69" spans="1:6" ht="32.25" customHeight="1">
      <c r="A69" s="23" t="s">
        <v>147</v>
      </c>
      <c r="B69" s="45" t="s">
        <v>119</v>
      </c>
      <c r="C69" s="51" t="s">
        <v>212</v>
      </c>
      <c r="D69" s="52">
        <v>19200</v>
      </c>
      <c r="E69" s="68">
        <v>1600</v>
      </c>
      <c r="F69" s="69">
        <f t="shared" si="1"/>
        <v>17600</v>
      </c>
    </row>
    <row r="70" spans="1:6" ht="24.75" customHeight="1">
      <c r="A70" s="23" t="s">
        <v>149</v>
      </c>
      <c r="B70" s="45" t="s">
        <v>119</v>
      </c>
      <c r="C70" s="51" t="s">
        <v>213</v>
      </c>
      <c r="D70" s="52">
        <v>19200</v>
      </c>
      <c r="E70" s="68">
        <v>1600</v>
      </c>
      <c r="F70" s="69">
        <f t="shared" si="1"/>
        <v>17600</v>
      </c>
    </row>
    <row r="71" spans="1:6" ht="22.5" customHeight="1">
      <c r="A71" s="23" t="s">
        <v>214</v>
      </c>
      <c r="B71" s="45" t="s">
        <v>119</v>
      </c>
      <c r="C71" s="51" t="s">
        <v>215</v>
      </c>
      <c r="D71" s="52">
        <v>164300</v>
      </c>
      <c r="E71" s="68" t="s">
        <v>43</v>
      </c>
      <c r="F71" s="69">
        <f t="shared" si="1"/>
        <v>164300</v>
      </c>
    </row>
    <row r="72" spans="1:6" ht="29.25" customHeight="1">
      <c r="A72" s="23" t="s">
        <v>216</v>
      </c>
      <c r="B72" s="45" t="s">
        <v>119</v>
      </c>
      <c r="C72" s="51" t="s">
        <v>217</v>
      </c>
      <c r="D72" s="52">
        <v>164300</v>
      </c>
      <c r="E72" s="68" t="s">
        <v>43</v>
      </c>
      <c r="F72" s="69">
        <f t="shared" si="1"/>
        <v>164300</v>
      </c>
    </row>
    <row r="73" spans="1:6" ht="32.25" customHeight="1">
      <c r="A73" s="23" t="s">
        <v>153</v>
      </c>
      <c r="B73" s="45" t="s">
        <v>119</v>
      </c>
      <c r="C73" s="51" t="s">
        <v>218</v>
      </c>
      <c r="D73" s="52">
        <v>164300</v>
      </c>
      <c r="E73" s="68" t="s">
        <v>43</v>
      </c>
      <c r="F73" s="69">
        <f t="shared" si="1"/>
        <v>164300</v>
      </c>
    </row>
    <row r="74" spans="1:6" ht="35.25" customHeight="1">
      <c r="A74" s="23" t="s">
        <v>155</v>
      </c>
      <c r="B74" s="45" t="s">
        <v>119</v>
      </c>
      <c r="C74" s="51" t="s">
        <v>219</v>
      </c>
      <c r="D74" s="52">
        <v>164300</v>
      </c>
      <c r="E74" s="68" t="s">
        <v>43</v>
      </c>
      <c r="F74" s="69">
        <f t="shared" si="1"/>
        <v>164300</v>
      </c>
    </row>
    <row r="75" spans="1:6" ht="42" customHeight="1">
      <c r="A75" s="23" t="s">
        <v>220</v>
      </c>
      <c r="B75" s="45" t="s">
        <v>119</v>
      </c>
      <c r="C75" s="51" t="s">
        <v>221</v>
      </c>
      <c r="D75" s="52">
        <v>164300</v>
      </c>
      <c r="E75" s="68" t="s">
        <v>43</v>
      </c>
      <c r="F75" s="69">
        <f t="shared" si="1"/>
        <v>164300</v>
      </c>
    </row>
    <row r="76" spans="1:6" ht="62.25" customHeight="1">
      <c r="A76" s="23" t="s">
        <v>133</v>
      </c>
      <c r="B76" s="45" t="s">
        <v>119</v>
      </c>
      <c r="C76" s="51" t="s">
        <v>222</v>
      </c>
      <c r="D76" s="52">
        <v>164300</v>
      </c>
      <c r="E76" s="68" t="s">
        <v>43</v>
      </c>
      <c r="F76" s="69">
        <f t="shared" si="1"/>
        <v>164300</v>
      </c>
    </row>
    <row r="77" spans="1:6" ht="30" customHeight="1">
      <c r="A77" s="23" t="s">
        <v>135</v>
      </c>
      <c r="B77" s="45" t="s">
        <v>119</v>
      </c>
      <c r="C77" s="51" t="s">
        <v>223</v>
      </c>
      <c r="D77" s="52">
        <v>164300</v>
      </c>
      <c r="E77" s="68" t="s">
        <v>43</v>
      </c>
      <c r="F77" s="69">
        <f t="shared" si="1"/>
        <v>164300</v>
      </c>
    </row>
    <row r="78" spans="1:6" ht="30.75" customHeight="1">
      <c r="A78" s="23" t="s">
        <v>137</v>
      </c>
      <c r="B78" s="45" t="s">
        <v>119</v>
      </c>
      <c r="C78" s="51" t="s">
        <v>224</v>
      </c>
      <c r="D78" s="52">
        <v>126200</v>
      </c>
      <c r="E78" s="68" t="s">
        <v>43</v>
      </c>
      <c r="F78" s="69">
        <f t="shared" si="1"/>
        <v>126200</v>
      </c>
    </row>
    <row r="79" spans="1:6" ht="39.75" customHeight="1">
      <c r="A79" s="23" t="s">
        <v>141</v>
      </c>
      <c r="B79" s="45" t="s">
        <v>119</v>
      </c>
      <c r="C79" s="51" t="s">
        <v>225</v>
      </c>
      <c r="D79" s="52">
        <v>38100</v>
      </c>
      <c r="E79" s="68" t="s">
        <v>43</v>
      </c>
      <c r="F79" s="69">
        <f t="shared" ref="F79:F110" si="2">IF(OR(D79="-",IF(E79="-",0,E79)&gt;=IF(D79="-",0,D79)),"-",IF(D79="-",0,D79)-IF(E79="-",0,E79))</f>
        <v>38100</v>
      </c>
    </row>
    <row r="80" spans="1:6" ht="32.25" customHeight="1">
      <c r="A80" s="23" t="s">
        <v>226</v>
      </c>
      <c r="B80" s="45" t="s">
        <v>119</v>
      </c>
      <c r="C80" s="51" t="s">
        <v>227</v>
      </c>
      <c r="D80" s="52">
        <v>135500</v>
      </c>
      <c r="E80" s="68" t="s">
        <v>43</v>
      </c>
      <c r="F80" s="69">
        <f t="shared" si="2"/>
        <v>135500</v>
      </c>
    </row>
    <row r="81" spans="1:6" ht="35.25" customHeight="1">
      <c r="A81" s="23" t="s">
        <v>228</v>
      </c>
      <c r="B81" s="45" t="s">
        <v>119</v>
      </c>
      <c r="C81" s="51" t="s">
        <v>229</v>
      </c>
      <c r="D81" s="52">
        <v>135500</v>
      </c>
      <c r="E81" s="68" t="s">
        <v>43</v>
      </c>
      <c r="F81" s="69">
        <f t="shared" si="2"/>
        <v>135500</v>
      </c>
    </row>
    <row r="82" spans="1:6" ht="52.5" customHeight="1">
      <c r="A82" s="23" t="s">
        <v>230</v>
      </c>
      <c r="B82" s="45" t="s">
        <v>119</v>
      </c>
      <c r="C82" s="51" t="s">
        <v>231</v>
      </c>
      <c r="D82" s="52">
        <v>135500</v>
      </c>
      <c r="E82" s="68" t="s">
        <v>43</v>
      </c>
      <c r="F82" s="69">
        <f t="shared" si="2"/>
        <v>135500</v>
      </c>
    </row>
    <row r="83" spans="1:6" ht="30" customHeight="1">
      <c r="A83" s="23" t="s">
        <v>232</v>
      </c>
      <c r="B83" s="45" t="s">
        <v>119</v>
      </c>
      <c r="C83" s="51" t="s">
        <v>233</v>
      </c>
      <c r="D83" s="52">
        <v>135500</v>
      </c>
      <c r="E83" s="68" t="s">
        <v>43</v>
      </c>
      <c r="F83" s="69">
        <f t="shared" si="2"/>
        <v>135500</v>
      </c>
    </row>
    <row r="84" spans="1:6" ht="33" customHeight="1">
      <c r="A84" s="23" t="s">
        <v>234</v>
      </c>
      <c r="B84" s="45" t="s">
        <v>119</v>
      </c>
      <c r="C84" s="51" t="s">
        <v>235</v>
      </c>
      <c r="D84" s="52">
        <v>135500</v>
      </c>
      <c r="E84" s="68" t="s">
        <v>43</v>
      </c>
      <c r="F84" s="69">
        <f t="shared" si="2"/>
        <v>135500</v>
      </c>
    </row>
    <row r="85" spans="1:6" ht="36" customHeight="1">
      <c r="A85" s="23" t="s">
        <v>145</v>
      </c>
      <c r="B85" s="45" t="s">
        <v>119</v>
      </c>
      <c r="C85" s="51" t="s">
        <v>236</v>
      </c>
      <c r="D85" s="52">
        <v>135500</v>
      </c>
      <c r="E85" s="68" t="s">
        <v>43</v>
      </c>
      <c r="F85" s="69">
        <f t="shared" si="2"/>
        <v>135500</v>
      </c>
    </row>
    <row r="86" spans="1:6" ht="39" customHeight="1">
      <c r="A86" s="23" t="s">
        <v>147</v>
      </c>
      <c r="B86" s="45" t="s">
        <v>119</v>
      </c>
      <c r="C86" s="51" t="s">
        <v>237</v>
      </c>
      <c r="D86" s="52">
        <v>135500</v>
      </c>
      <c r="E86" s="68" t="s">
        <v>43</v>
      </c>
      <c r="F86" s="69">
        <f t="shared" si="2"/>
        <v>135500</v>
      </c>
    </row>
    <row r="87" spans="1:6" ht="29.25" customHeight="1">
      <c r="A87" s="23" t="s">
        <v>149</v>
      </c>
      <c r="B87" s="45" t="s">
        <v>119</v>
      </c>
      <c r="C87" s="51" t="s">
        <v>238</v>
      </c>
      <c r="D87" s="52">
        <v>135500</v>
      </c>
      <c r="E87" s="68" t="s">
        <v>43</v>
      </c>
      <c r="F87" s="69">
        <f t="shared" si="2"/>
        <v>135500</v>
      </c>
    </row>
    <row r="88" spans="1:6" ht="27.75" customHeight="1">
      <c r="A88" s="23" t="s">
        <v>239</v>
      </c>
      <c r="B88" s="45" t="s">
        <v>119</v>
      </c>
      <c r="C88" s="51" t="s">
        <v>240</v>
      </c>
      <c r="D88" s="52">
        <v>331300</v>
      </c>
      <c r="E88" s="68">
        <v>294895.56</v>
      </c>
      <c r="F88" s="69">
        <f t="shared" si="2"/>
        <v>36404.44</v>
      </c>
    </row>
    <row r="89" spans="1:6" ht="27" customHeight="1">
      <c r="A89" s="23" t="s">
        <v>241</v>
      </c>
      <c r="B89" s="45" t="s">
        <v>119</v>
      </c>
      <c r="C89" s="51" t="s">
        <v>242</v>
      </c>
      <c r="D89" s="52">
        <v>295300</v>
      </c>
      <c r="E89" s="68">
        <v>294895.56</v>
      </c>
      <c r="F89" s="69">
        <f t="shared" si="2"/>
        <v>404.44000000000233</v>
      </c>
    </row>
    <row r="90" spans="1:6" ht="33.75" customHeight="1">
      <c r="A90" s="23" t="s">
        <v>243</v>
      </c>
      <c r="B90" s="45" t="s">
        <v>119</v>
      </c>
      <c r="C90" s="51" t="s">
        <v>244</v>
      </c>
      <c r="D90" s="52">
        <v>295300</v>
      </c>
      <c r="E90" s="68">
        <v>294895.56</v>
      </c>
      <c r="F90" s="69">
        <f t="shared" si="2"/>
        <v>404.44000000000233</v>
      </c>
    </row>
    <row r="91" spans="1:6" ht="27.75" customHeight="1">
      <c r="A91" s="23" t="s">
        <v>129</v>
      </c>
      <c r="B91" s="45" t="s">
        <v>119</v>
      </c>
      <c r="C91" s="51" t="s">
        <v>245</v>
      </c>
      <c r="D91" s="52">
        <v>295300</v>
      </c>
      <c r="E91" s="68">
        <v>294895.56</v>
      </c>
      <c r="F91" s="69">
        <f t="shared" si="2"/>
        <v>404.44000000000233</v>
      </c>
    </row>
    <row r="92" spans="1:6" ht="36.75" customHeight="1">
      <c r="A92" s="23" t="s">
        <v>246</v>
      </c>
      <c r="B92" s="45" t="s">
        <v>119</v>
      </c>
      <c r="C92" s="51" t="s">
        <v>247</v>
      </c>
      <c r="D92" s="52">
        <v>295300</v>
      </c>
      <c r="E92" s="68">
        <v>294895.56</v>
      </c>
      <c r="F92" s="69">
        <f t="shared" si="2"/>
        <v>404.44000000000233</v>
      </c>
    </row>
    <row r="93" spans="1:6" ht="34.5" customHeight="1">
      <c r="A93" s="23" t="s">
        <v>145</v>
      </c>
      <c r="B93" s="45" t="s">
        <v>119</v>
      </c>
      <c r="C93" s="51" t="s">
        <v>248</v>
      </c>
      <c r="D93" s="52">
        <v>295300</v>
      </c>
      <c r="E93" s="68">
        <v>294895.56</v>
      </c>
      <c r="F93" s="69">
        <f t="shared" si="2"/>
        <v>404.44000000000233</v>
      </c>
    </row>
    <row r="94" spans="1:6" ht="36.75" customHeight="1">
      <c r="A94" s="23" t="s">
        <v>147</v>
      </c>
      <c r="B94" s="45" t="s">
        <v>119</v>
      </c>
      <c r="C94" s="51" t="s">
        <v>249</v>
      </c>
      <c r="D94" s="52">
        <v>295300</v>
      </c>
      <c r="E94" s="68">
        <v>294895.56</v>
      </c>
      <c r="F94" s="69">
        <f t="shared" si="2"/>
        <v>404.44000000000233</v>
      </c>
    </row>
    <row r="95" spans="1:6" ht="40.5" customHeight="1">
      <c r="A95" s="23" t="s">
        <v>149</v>
      </c>
      <c r="B95" s="45" t="s">
        <v>119</v>
      </c>
      <c r="C95" s="51" t="s">
        <v>250</v>
      </c>
      <c r="D95" s="52">
        <v>295300</v>
      </c>
      <c r="E95" s="68">
        <v>294895.56</v>
      </c>
      <c r="F95" s="69">
        <f t="shared" si="2"/>
        <v>404.44000000000233</v>
      </c>
    </row>
    <row r="96" spans="1:6" ht="33" customHeight="1">
      <c r="A96" s="23" t="s">
        <v>251</v>
      </c>
      <c r="B96" s="45" t="s">
        <v>119</v>
      </c>
      <c r="C96" s="51" t="s">
        <v>252</v>
      </c>
      <c r="D96" s="52">
        <v>36000</v>
      </c>
      <c r="E96" s="68" t="s">
        <v>43</v>
      </c>
      <c r="F96" s="69">
        <f t="shared" si="2"/>
        <v>36000</v>
      </c>
    </row>
    <row r="97" spans="1:6" ht="42" customHeight="1">
      <c r="A97" s="23" t="s">
        <v>153</v>
      </c>
      <c r="B97" s="45" t="s">
        <v>119</v>
      </c>
      <c r="C97" s="51" t="s">
        <v>253</v>
      </c>
      <c r="D97" s="52">
        <v>36000</v>
      </c>
      <c r="E97" s="68" t="s">
        <v>43</v>
      </c>
      <c r="F97" s="69">
        <f t="shared" si="2"/>
        <v>36000</v>
      </c>
    </row>
    <row r="98" spans="1:6" ht="33" customHeight="1">
      <c r="A98" s="23" t="s">
        <v>155</v>
      </c>
      <c r="B98" s="45" t="s">
        <v>119</v>
      </c>
      <c r="C98" s="51" t="s">
        <v>254</v>
      </c>
      <c r="D98" s="52">
        <v>36000</v>
      </c>
      <c r="E98" s="68" t="s">
        <v>43</v>
      </c>
      <c r="F98" s="69">
        <f t="shared" si="2"/>
        <v>36000</v>
      </c>
    </row>
    <row r="99" spans="1:6" ht="48" customHeight="1">
      <c r="A99" s="23" t="s">
        <v>255</v>
      </c>
      <c r="B99" s="45" t="s">
        <v>119</v>
      </c>
      <c r="C99" s="51" t="s">
        <v>256</v>
      </c>
      <c r="D99" s="52">
        <v>36000</v>
      </c>
      <c r="E99" s="68" t="s">
        <v>43</v>
      </c>
      <c r="F99" s="69">
        <f t="shared" si="2"/>
        <v>36000</v>
      </c>
    </row>
    <row r="100" spans="1:6" ht="39" customHeight="1">
      <c r="A100" s="23" t="s">
        <v>145</v>
      </c>
      <c r="B100" s="45" t="s">
        <v>119</v>
      </c>
      <c r="C100" s="51" t="s">
        <v>257</v>
      </c>
      <c r="D100" s="52">
        <v>36000</v>
      </c>
      <c r="E100" s="68" t="s">
        <v>43</v>
      </c>
      <c r="F100" s="69">
        <f t="shared" si="2"/>
        <v>36000</v>
      </c>
    </row>
    <row r="101" spans="1:6" ht="32.25" customHeight="1">
      <c r="A101" s="23" t="s">
        <v>147</v>
      </c>
      <c r="B101" s="45" t="s">
        <v>119</v>
      </c>
      <c r="C101" s="51" t="s">
        <v>258</v>
      </c>
      <c r="D101" s="52">
        <v>36000</v>
      </c>
      <c r="E101" s="68" t="s">
        <v>43</v>
      </c>
      <c r="F101" s="69">
        <f t="shared" si="2"/>
        <v>36000</v>
      </c>
    </row>
    <row r="102" spans="1:6" ht="15">
      <c r="A102" s="23" t="s">
        <v>149</v>
      </c>
      <c r="B102" s="45" t="s">
        <v>119</v>
      </c>
      <c r="C102" s="51" t="s">
        <v>259</v>
      </c>
      <c r="D102" s="52">
        <v>36000</v>
      </c>
      <c r="E102" s="68" t="s">
        <v>43</v>
      </c>
      <c r="F102" s="69">
        <f t="shared" si="2"/>
        <v>36000</v>
      </c>
    </row>
    <row r="103" spans="1:6" ht="15">
      <c r="A103" s="23" t="s">
        <v>260</v>
      </c>
      <c r="B103" s="45" t="s">
        <v>119</v>
      </c>
      <c r="C103" s="51" t="s">
        <v>261</v>
      </c>
      <c r="D103" s="52">
        <v>3022400</v>
      </c>
      <c r="E103" s="68">
        <v>441588.86</v>
      </c>
      <c r="F103" s="69">
        <f t="shared" si="2"/>
        <v>2580811.14</v>
      </c>
    </row>
    <row r="104" spans="1:6" ht="15">
      <c r="A104" s="23" t="s">
        <v>262</v>
      </c>
      <c r="B104" s="45" t="s">
        <v>119</v>
      </c>
      <c r="C104" s="51" t="s">
        <v>263</v>
      </c>
      <c r="D104" s="52">
        <v>3022400</v>
      </c>
      <c r="E104" s="68">
        <v>441588.86</v>
      </c>
      <c r="F104" s="69">
        <f t="shared" si="2"/>
        <v>2580811.14</v>
      </c>
    </row>
    <row r="105" spans="1:6" ht="42.75" customHeight="1">
      <c r="A105" s="23" t="s">
        <v>264</v>
      </c>
      <c r="B105" s="45" t="s">
        <v>119</v>
      </c>
      <c r="C105" s="51" t="s">
        <v>265</v>
      </c>
      <c r="D105" s="52">
        <v>3022400</v>
      </c>
      <c r="E105" s="68">
        <v>441588.86</v>
      </c>
      <c r="F105" s="69">
        <f t="shared" si="2"/>
        <v>2580811.14</v>
      </c>
    </row>
    <row r="106" spans="1:6" ht="30" customHeight="1">
      <c r="A106" s="23" t="s">
        <v>129</v>
      </c>
      <c r="B106" s="45" t="s">
        <v>119</v>
      </c>
      <c r="C106" s="51" t="s">
        <v>266</v>
      </c>
      <c r="D106" s="52">
        <v>3022400</v>
      </c>
      <c r="E106" s="68">
        <v>441588.86</v>
      </c>
      <c r="F106" s="69">
        <f t="shared" si="2"/>
        <v>2580811.14</v>
      </c>
    </row>
    <row r="107" spans="1:6" ht="53.25" customHeight="1">
      <c r="A107" s="23" t="s">
        <v>267</v>
      </c>
      <c r="B107" s="45" t="s">
        <v>119</v>
      </c>
      <c r="C107" s="51" t="s">
        <v>268</v>
      </c>
      <c r="D107" s="52">
        <v>56000</v>
      </c>
      <c r="E107" s="68" t="s">
        <v>43</v>
      </c>
      <c r="F107" s="69">
        <f t="shared" si="2"/>
        <v>56000</v>
      </c>
    </row>
    <row r="108" spans="1:6" ht="33.75" customHeight="1">
      <c r="A108" s="23" t="s">
        <v>145</v>
      </c>
      <c r="B108" s="45" t="s">
        <v>119</v>
      </c>
      <c r="C108" s="51" t="s">
        <v>269</v>
      </c>
      <c r="D108" s="52">
        <v>56000</v>
      </c>
      <c r="E108" s="68" t="s">
        <v>43</v>
      </c>
      <c r="F108" s="69">
        <f t="shared" si="2"/>
        <v>56000</v>
      </c>
    </row>
    <row r="109" spans="1:6" ht="31.5" customHeight="1">
      <c r="A109" s="23" t="s">
        <v>147</v>
      </c>
      <c r="B109" s="45" t="s">
        <v>119</v>
      </c>
      <c r="C109" s="51" t="s">
        <v>270</v>
      </c>
      <c r="D109" s="52">
        <v>56000</v>
      </c>
      <c r="E109" s="68" t="s">
        <v>43</v>
      </c>
      <c r="F109" s="69">
        <f t="shared" si="2"/>
        <v>56000</v>
      </c>
    </row>
    <row r="110" spans="1:6" ht="24.75" customHeight="1">
      <c r="A110" s="23" t="s">
        <v>149</v>
      </c>
      <c r="B110" s="45" t="s">
        <v>119</v>
      </c>
      <c r="C110" s="51" t="s">
        <v>271</v>
      </c>
      <c r="D110" s="52">
        <v>56000</v>
      </c>
      <c r="E110" s="68" t="s">
        <v>43</v>
      </c>
      <c r="F110" s="69">
        <f t="shared" si="2"/>
        <v>56000</v>
      </c>
    </row>
    <row r="111" spans="1:6" ht="39" customHeight="1">
      <c r="A111" s="23" t="s">
        <v>272</v>
      </c>
      <c r="B111" s="45" t="s">
        <v>119</v>
      </c>
      <c r="C111" s="51" t="s">
        <v>273</v>
      </c>
      <c r="D111" s="52">
        <v>1522700</v>
      </c>
      <c r="E111" s="68">
        <v>360000</v>
      </c>
      <c r="F111" s="69">
        <f t="shared" ref="F111:F142" si="3">IF(OR(D111="-",IF(E111="-",0,E111)&gt;=IF(D111="-",0,D111)),"-",IF(D111="-",0,D111)-IF(E111="-",0,E111))</f>
        <v>1162700</v>
      </c>
    </row>
    <row r="112" spans="1:6" ht="28.5" customHeight="1">
      <c r="A112" s="23" t="s">
        <v>145</v>
      </c>
      <c r="B112" s="45" t="s">
        <v>119</v>
      </c>
      <c r="C112" s="51" t="s">
        <v>274</v>
      </c>
      <c r="D112" s="52">
        <v>1522700</v>
      </c>
      <c r="E112" s="68">
        <v>360000</v>
      </c>
      <c r="F112" s="69">
        <f t="shared" si="3"/>
        <v>1162700</v>
      </c>
    </row>
    <row r="113" spans="1:6" ht="32.25" customHeight="1">
      <c r="A113" s="23" t="s">
        <v>147</v>
      </c>
      <c r="B113" s="45" t="s">
        <v>119</v>
      </c>
      <c r="C113" s="51" t="s">
        <v>275</v>
      </c>
      <c r="D113" s="52">
        <v>1522700</v>
      </c>
      <c r="E113" s="68">
        <v>360000</v>
      </c>
      <c r="F113" s="69">
        <f t="shared" si="3"/>
        <v>1162700</v>
      </c>
    </row>
    <row r="114" spans="1:6" ht="27.75" customHeight="1">
      <c r="A114" s="23" t="s">
        <v>149</v>
      </c>
      <c r="B114" s="45" t="s">
        <v>119</v>
      </c>
      <c r="C114" s="51" t="s">
        <v>276</v>
      </c>
      <c r="D114" s="52">
        <v>1522700</v>
      </c>
      <c r="E114" s="68">
        <v>360000</v>
      </c>
      <c r="F114" s="69">
        <f t="shared" si="3"/>
        <v>1162700</v>
      </c>
    </row>
    <row r="115" spans="1:6" ht="60" customHeight="1">
      <c r="A115" s="23" t="s">
        <v>277</v>
      </c>
      <c r="B115" s="45" t="s">
        <v>119</v>
      </c>
      <c r="C115" s="51" t="s">
        <v>278</v>
      </c>
      <c r="D115" s="52">
        <v>1248700</v>
      </c>
      <c r="E115" s="68">
        <v>81588.86</v>
      </c>
      <c r="F115" s="69">
        <f t="shared" si="3"/>
        <v>1167111.1399999999</v>
      </c>
    </row>
    <row r="116" spans="1:6" ht="35.25" customHeight="1">
      <c r="A116" s="23" t="s">
        <v>145</v>
      </c>
      <c r="B116" s="45" t="s">
        <v>119</v>
      </c>
      <c r="C116" s="51" t="s">
        <v>279</v>
      </c>
      <c r="D116" s="52">
        <v>1248700</v>
      </c>
      <c r="E116" s="68">
        <v>81588.86</v>
      </c>
      <c r="F116" s="69">
        <f t="shared" si="3"/>
        <v>1167111.1399999999</v>
      </c>
    </row>
    <row r="117" spans="1:6" ht="30" customHeight="1">
      <c r="A117" s="23" t="s">
        <v>147</v>
      </c>
      <c r="B117" s="45" t="s">
        <v>119</v>
      </c>
      <c r="C117" s="51" t="s">
        <v>280</v>
      </c>
      <c r="D117" s="52">
        <v>1248700</v>
      </c>
      <c r="E117" s="68">
        <v>81588.86</v>
      </c>
      <c r="F117" s="69">
        <f t="shared" si="3"/>
        <v>1167111.1399999999</v>
      </c>
    </row>
    <row r="118" spans="1:6" ht="15">
      <c r="A118" s="23" t="s">
        <v>149</v>
      </c>
      <c r="B118" s="45" t="s">
        <v>119</v>
      </c>
      <c r="C118" s="51" t="s">
        <v>281</v>
      </c>
      <c r="D118" s="52">
        <v>398700</v>
      </c>
      <c r="E118" s="68" t="s">
        <v>43</v>
      </c>
      <c r="F118" s="69">
        <f t="shared" si="3"/>
        <v>398700</v>
      </c>
    </row>
    <row r="119" spans="1:6" ht="28.5" customHeight="1">
      <c r="A119" s="23" t="s">
        <v>151</v>
      </c>
      <c r="B119" s="45" t="s">
        <v>119</v>
      </c>
      <c r="C119" s="51" t="s">
        <v>282</v>
      </c>
      <c r="D119" s="52">
        <v>850000</v>
      </c>
      <c r="E119" s="68">
        <v>81588.86</v>
      </c>
      <c r="F119" s="69">
        <f t="shared" si="3"/>
        <v>768411.14</v>
      </c>
    </row>
    <row r="120" spans="1:6" ht="54.75" customHeight="1">
      <c r="A120" s="23" t="s">
        <v>283</v>
      </c>
      <c r="B120" s="45" t="s">
        <v>119</v>
      </c>
      <c r="C120" s="51" t="s">
        <v>284</v>
      </c>
      <c r="D120" s="52">
        <v>195000</v>
      </c>
      <c r="E120" s="68" t="s">
        <v>43</v>
      </c>
      <c r="F120" s="69">
        <f t="shared" si="3"/>
        <v>195000</v>
      </c>
    </row>
    <row r="121" spans="1:6" ht="38.25" customHeight="1">
      <c r="A121" s="23" t="s">
        <v>285</v>
      </c>
      <c r="B121" s="45" t="s">
        <v>119</v>
      </c>
      <c r="C121" s="51" t="s">
        <v>286</v>
      </c>
      <c r="D121" s="52">
        <v>195000</v>
      </c>
      <c r="E121" s="68" t="s">
        <v>43</v>
      </c>
      <c r="F121" s="69">
        <f t="shared" si="3"/>
        <v>195000</v>
      </c>
    </row>
    <row r="122" spans="1:6" ht="38.25" customHeight="1">
      <c r="A122" s="23" t="s">
        <v>287</v>
      </c>
      <c r="B122" s="45" t="s">
        <v>119</v>
      </c>
      <c r="C122" s="51" t="s">
        <v>288</v>
      </c>
      <c r="D122" s="52">
        <v>195000</v>
      </c>
      <c r="E122" s="68" t="s">
        <v>43</v>
      </c>
      <c r="F122" s="69">
        <f t="shared" si="3"/>
        <v>195000</v>
      </c>
    </row>
    <row r="123" spans="1:6" ht="39" customHeight="1">
      <c r="A123" s="23" t="s">
        <v>289</v>
      </c>
      <c r="B123" s="45" t="s">
        <v>119</v>
      </c>
      <c r="C123" s="51" t="s">
        <v>290</v>
      </c>
      <c r="D123" s="52">
        <v>195000</v>
      </c>
      <c r="E123" s="68" t="s">
        <v>43</v>
      </c>
      <c r="F123" s="69">
        <f t="shared" si="3"/>
        <v>195000</v>
      </c>
    </row>
    <row r="124" spans="1:6" ht="24.75" customHeight="1">
      <c r="A124" s="23" t="s">
        <v>291</v>
      </c>
      <c r="B124" s="45" t="s">
        <v>119</v>
      </c>
      <c r="C124" s="51" t="s">
        <v>292</v>
      </c>
      <c r="D124" s="52">
        <v>32000</v>
      </c>
      <c r="E124" s="68" t="s">
        <v>43</v>
      </c>
      <c r="F124" s="69">
        <f t="shared" si="3"/>
        <v>32000</v>
      </c>
    </row>
    <row r="125" spans="1:6" ht="31.5" customHeight="1">
      <c r="A125" s="23" t="s">
        <v>293</v>
      </c>
      <c r="B125" s="45" t="s">
        <v>119</v>
      </c>
      <c r="C125" s="51" t="s">
        <v>294</v>
      </c>
      <c r="D125" s="52">
        <v>32000</v>
      </c>
      <c r="E125" s="68" t="s">
        <v>43</v>
      </c>
      <c r="F125" s="69">
        <f t="shared" si="3"/>
        <v>32000</v>
      </c>
    </row>
    <row r="126" spans="1:6" ht="36" customHeight="1">
      <c r="A126" s="23" t="s">
        <v>195</v>
      </c>
      <c r="B126" s="45" t="s">
        <v>119</v>
      </c>
      <c r="C126" s="51" t="s">
        <v>295</v>
      </c>
      <c r="D126" s="52">
        <v>32000</v>
      </c>
      <c r="E126" s="68" t="s">
        <v>43</v>
      </c>
      <c r="F126" s="69">
        <f t="shared" si="3"/>
        <v>32000</v>
      </c>
    </row>
    <row r="127" spans="1:6" ht="29.25" customHeight="1">
      <c r="A127" s="23" t="s">
        <v>129</v>
      </c>
      <c r="B127" s="45" t="s">
        <v>119</v>
      </c>
      <c r="C127" s="51" t="s">
        <v>296</v>
      </c>
      <c r="D127" s="52">
        <v>32000</v>
      </c>
      <c r="E127" s="68" t="s">
        <v>43</v>
      </c>
      <c r="F127" s="69">
        <f t="shared" si="3"/>
        <v>32000</v>
      </c>
    </row>
    <row r="128" spans="1:6" ht="42.75" customHeight="1">
      <c r="A128" s="23" t="s">
        <v>297</v>
      </c>
      <c r="B128" s="45" t="s">
        <v>119</v>
      </c>
      <c r="C128" s="51" t="s">
        <v>298</v>
      </c>
      <c r="D128" s="52">
        <v>32000</v>
      </c>
      <c r="E128" s="68" t="s">
        <v>43</v>
      </c>
      <c r="F128" s="69">
        <f t="shared" si="3"/>
        <v>32000</v>
      </c>
    </row>
    <row r="129" spans="1:6" ht="34.5" customHeight="1">
      <c r="A129" s="23" t="s">
        <v>145</v>
      </c>
      <c r="B129" s="45" t="s">
        <v>119</v>
      </c>
      <c r="C129" s="51" t="s">
        <v>299</v>
      </c>
      <c r="D129" s="52">
        <v>32000</v>
      </c>
      <c r="E129" s="68" t="s">
        <v>43</v>
      </c>
      <c r="F129" s="69">
        <f t="shared" si="3"/>
        <v>32000</v>
      </c>
    </row>
    <row r="130" spans="1:6" ht="35.25" customHeight="1">
      <c r="A130" s="23" t="s">
        <v>147</v>
      </c>
      <c r="B130" s="45" t="s">
        <v>119</v>
      </c>
      <c r="C130" s="51" t="s">
        <v>300</v>
      </c>
      <c r="D130" s="52">
        <v>32000</v>
      </c>
      <c r="E130" s="68" t="s">
        <v>43</v>
      </c>
      <c r="F130" s="69">
        <f t="shared" si="3"/>
        <v>32000</v>
      </c>
    </row>
    <row r="131" spans="1:6" ht="24.75" customHeight="1">
      <c r="A131" s="23" t="s">
        <v>149</v>
      </c>
      <c r="B131" s="45" t="s">
        <v>119</v>
      </c>
      <c r="C131" s="51" t="s">
        <v>301</v>
      </c>
      <c r="D131" s="52">
        <v>32000</v>
      </c>
      <c r="E131" s="68" t="s">
        <v>43</v>
      </c>
      <c r="F131" s="69">
        <f t="shared" si="3"/>
        <v>32000</v>
      </c>
    </row>
    <row r="132" spans="1:6" ht="24.75" customHeight="1">
      <c r="A132" s="23" t="s">
        <v>302</v>
      </c>
      <c r="B132" s="45" t="s">
        <v>119</v>
      </c>
      <c r="C132" s="51" t="s">
        <v>303</v>
      </c>
      <c r="D132" s="52">
        <v>4193400</v>
      </c>
      <c r="E132" s="68">
        <v>366623.63</v>
      </c>
      <c r="F132" s="69">
        <f t="shared" si="3"/>
        <v>3826776.37</v>
      </c>
    </row>
    <row r="133" spans="1:6" ht="31.5" customHeight="1">
      <c r="A133" s="23" t="s">
        <v>304</v>
      </c>
      <c r="B133" s="45" t="s">
        <v>119</v>
      </c>
      <c r="C133" s="51" t="s">
        <v>305</v>
      </c>
      <c r="D133" s="52">
        <v>4193400</v>
      </c>
      <c r="E133" s="68">
        <v>366623.63</v>
      </c>
      <c r="F133" s="69">
        <f t="shared" si="3"/>
        <v>3826776.37</v>
      </c>
    </row>
    <row r="134" spans="1:6" ht="40.5" customHeight="1">
      <c r="A134" s="23" t="s">
        <v>306</v>
      </c>
      <c r="B134" s="45" t="s">
        <v>119</v>
      </c>
      <c r="C134" s="51" t="s">
        <v>307</v>
      </c>
      <c r="D134" s="52">
        <v>4193400</v>
      </c>
      <c r="E134" s="68">
        <v>366623.63</v>
      </c>
      <c r="F134" s="69">
        <f t="shared" si="3"/>
        <v>3826776.37</v>
      </c>
    </row>
    <row r="135" spans="1:6" ht="30" customHeight="1">
      <c r="A135" s="23" t="s">
        <v>129</v>
      </c>
      <c r="B135" s="45" t="s">
        <v>119</v>
      </c>
      <c r="C135" s="51" t="s">
        <v>308</v>
      </c>
      <c r="D135" s="52">
        <v>4193400</v>
      </c>
      <c r="E135" s="68">
        <v>366623.63</v>
      </c>
      <c r="F135" s="69">
        <f t="shared" si="3"/>
        <v>3826776.37</v>
      </c>
    </row>
    <row r="136" spans="1:6" ht="37.5" customHeight="1">
      <c r="A136" s="23" t="s">
        <v>309</v>
      </c>
      <c r="B136" s="45" t="s">
        <v>119</v>
      </c>
      <c r="C136" s="51" t="s">
        <v>310</v>
      </c>
      <c r="D136" s="52">
        <v>2890600</v>
      </c>
      <c r="E136" s="68">
        <v>366623.63</v>
      </c>
      <c r="F136" s="69">
        <f t="shared" si="3"/>
        <v>2523976.37</v>
      </c>
    </row>
    <row r="137" spans="1:6" ht="45" customHeight="1">
      <c r="A137" s="23" t="s">
        <v>311</v>
      </c>
      <c r="B137" s="45" t="s">
        <v>119</v>
      </c>
      <c r="C137" s="51" t="s">
        <v>312</v>
      </c>
      <c r="D137" s="52">
        <v>2890600</v>
      </c>
      <c r="E137" s="68">
        <v>366623.63</v>
      </c>
      <c r="F137" s="69">
        <f t="shared" si="3"/>
        <v>2523976.37</v>
      </c>
    </row>
    <row r="138" spans="1:6" ht="26.25" customHeight="1">
      <c r="A138" s="23" t="s">
        <v>313</v>
      </c>
      <c r="B138" s="45" t="s">
        <v>119</v>
      </c>
      <c r="C138" s="51" t="s">
        <v>314</v>
      </c>
      <c r="D138" s="52">
        <v>2890600</v>
      </c>
      <c r="E138" s="68">
        <v>366623.63</v>
      </c>
      <c r="F138" s="69">
        <f t="shared" si="3"/>
        <v>2523976.37</v>
      </c>
    </row>
    <row r="139" spans="1:6" ht="54.75" customHeight="1">
      <c r="A139" s="23" t="s">
        <v>315</v>
      </c>
      <c r="B139" s="45" t="s">
        <v>119</v>
      </c>
      <c r="C139" s="51" t="s">
        <v>316</v>
      </c>
      <c r="D139" s="52">
        <v>2890600</v>
      </c>
      <c r="E139" s="68">
        <v>366623.63</v>
      </c>
      <c r="F139" s="69">
        <f t="shared" si="3"/>
        <v>2523976.37</v>
      </c>
    </row>
    <row r="140" spans="1:6" ht="35.25" customHeight="1">
      <c r="A140" s="23" t="s">
        <v>317</v>
      </c>
      <c r="B140" s="45" t="s">
        <v>119</v>
      </c>
      <c r="C140" s="51" t="s">
        <v>318</v>
      </c>
      <c r="D140" s="52">
        <v>1302800</v>
      </c>
      <c r="E140" s="68" t="s">
        <v>43</v>
      </c>
      <c r="F140" s="69">
        <f t="shared" si="3"/>
        <v>1302800</v>
      </c>
    </row>
    <row r="141" spans="1:6" ht="36.75" customHeight="1">
      <c r="A141" s="23" t="s">
        <v>311</v>
      </c>
      <c r="B141" s="45" t="s">
        <v>119</v>
      </c>
      <c r="C141" s="51" t="s">
        <v>319</v>
      </c>
      <c r="D141" s="52">
        <v>1302800</v>
      </c>
      <c r="E141" s="68" t="s">
        <v>43</v>
      </c>
      <c r="F141" s="69">
        <f t="shared" si="3"/>
        <v>1302800</v>
      </c>
    </row>
    <row r="142" spans="1:6" ht="15">
      <c r="A142" s="23" t="s">
        <v>313</v>
      </c>
      <c r="B142" s="45" t="s">
        <v>119</v>
      </c>
      <c r="C142" s="51" t="s">
        <v>320</v>
      </c>
      <c r="D142" s="52">
        <v>1302800</v>
      </c>
      <c r="E142" s="68" t="s">
        <v>43</v>
      </c>
      <c r="F142" s="69">
        <f t="shared" si="3"/>
        <v>1302800</v>
      </c>
    </row>
    <row r="143" spans="1:6" ht="29.25" customHeight="1">
      <c r="A143" s="23" t="s">
        <v>321</v>
      </c>
      <c r="B143" s="45" t="s">
        <v>119</v>
      </c>
      <c r="C143" s="51" t="s">
        <v>322</v>
      </c>
      <c r="D143" s="52">
        <v>1302800</v>
      </c>
      <c r="E143" s="68" t="s">
        <v>43</v>
      </c>
      <c r="F143" s="69">
        <f t="shared" ref="F143:F159" si="4">IF(OR(D143="-",IF(E143="-",0,E143)&gt;=IF(D143="-",0,D143)),"-",IF(D143="-",0,D143)-IF(E143="-",0,E143))</f>
        <v>1302800</v>
      </c>
    </row>
    <row r="144" spans="1:6" ht="27.75" customHeight="1">
      <c r="A144" s="23" t="s">
        <v>323</v>
      </c>
      <c r="B144" s="45" t="s">
        <v>119</v>
      </c>
      <c r="C144" s="51" t="s">
        <v>324</v>
      </c>
      <c r="D144" s="52">
        <f t="shared" ref="D144:D150" si="5">D145</f>
        <v>216000</v>
      </c>
      <c r="E144" s="68">
        <v>36000</v>
      </c>
      <c r="F144" s="69">
        <f t="shared" si="4"/>
        <v>180000</v>
      </c>
    </row>
    <row r="145" spans="1:6" ht="30" customHeight="1">
      <c r="A145" s="23" t="s">
        <v>325</v>
      </c>
      <c r="B145" s="45" t="s">
        <v>119</v>
      </c>
      <c r="C145" s="51" t="s">
        <v>326</v>
      </c>
      <c r="D145" s="52">
        <f t="shared" si="5"/>
        <v>216000</v>
      </c>
      <c r="E145" s="68">
        <v>36000</v>
      </c>
      <c r="F145" s="69">
        <f t="shared" si="4"/>
        <v>180000</v>
      </c>
    </row>
    <row r="146" spans="1:6" ht="40.5" customHeight="1">
      <c r="A146" s="23" t="s">
        <v>195</v>
      </c>
      <c r="B146" s="45" t="s">
        <v>119</v>
      </c>
      <c r="C146" s="51" t="s">
        <v>327</v>
      </c>
      <c r="D146" s="52">
        <f t="shared" si="5"/>
        <v>216000</v>
      </c>
      <c r="E146" s="68">
        <v>36000</v>
      </c>
      <c r="F146" s="69">
        <f t="shared" si="4"/>
        <v>180000</v>
      </c>
    </row>
    <row r="147" spans="1:6" ht="33.75" customHeight="1">
      <c r="A147" s="23" t="s">
        <v>129</v>
      </c>
      <c r="B147" s="45" t="s">
        <v>119</v>
      </c>
      <c r="C147" s="51" t="s">
        <v>328</v>
      </c>
      <c r="D147" s="52">
        <f t="shared" si="5"/>
        <v>216000</v>
      </c>
      <c r="E147" s="68">
        <v>36000</v>
      </c>
      <c r="F147" s="69">
        <f t="shared" si="4"/>
        <v>180000</v>
      </c>
    </row>
    <row r="148" spans="1:6" ht="65.25" customHeight="1">
      <c r="A148" s="23" t="s">
        <v>329</v>
      </c>
      <c r="B148" s="45" t="s">
        <v>119</v>
      </c>
      <c r="C148" s="51" t="s">
        <v>330</v>
      </c>
      <c r="D148" s="52">
        <f t="shared" si="5"/>
        <v>216000</v>
      </c>
      <c r="E148" s="68">
        <v>36000</v>
      </c>
      <c r="F148" s="69">
        <f t="shared" si="4"/>
        <v>180000</v>
      </c>
    </row>
    <row r="149" spans="1:6" ht="15">
      <c r="A149" s="23" t="s">
        <v>331</v>
      </c>
      <c r="B149" s="45" t="s">
        <v>119</v>
      </c>
      <c r="C149" s="51" t="s">
        <v>332</v>
      </c>
      <c r="D149" s="52">
        <f t="shared" si="5"/>
        <v>216000</v>
      </c>
      <c r="E149" s="68">
        <v>36000</v>
      </c>
      <c r="F149" s="69">
        <f t="shared" si="4"/>
        <v>180000</v>
      </c>
    </row>
    <row r="150" spans="1:6" ht="18.75" customHeight="1">
      <c r="A150" s="23" t="s">
        <v>333</v>
      </c>
      <c r="B150" s="45" t="s">
        <v>119</v>
      </c>
      <c r="C150" s="51" t="s">
        <v>334</v>
      </c>
      <c r="D150" s="52">
        <f t="shared" si="5"/>
        <v>216000</v>
      </c>
      <c r="E150" s="68">
        <v>36000</v>
      </c>
      <c r="F150" s="69">
        <f t="shared" si="4"/>
        <v>180000</v>
      </c>
    </row>
    <row r="151" spans="1:6" ht="22.5" customHeight="1">
      <c r="A151" s="23" t="s">
        <v>335</v>
      </c>
      <c r="B151" s="45" t="s">
        <v>119</v>
      </c>
      <c r="C151" s="51" t="s">
        <v>336</v>
      </c>
      <c r="D151" s="52">
        <v>216000</v>
      </c>
      <c r="E151" s="68">
        <v>36000</v>
      </c>
      <c r="F151" s="69">
        <f t="shared" si="4"/>
        <v>180000</v>
      </c>
    </row>
    <row r="152" spans="1:6" ht="24.75" customHeight="1">
      <c r="A152" s="23" t="s">
        <v>337</v>
      </c>
      <c r="B152" s="45" t="s">
        <v>119</v>
      </c>
      <c r="C152" s="51" t="s">
        <v>338</v>
      </c>
      <c r="D152" s="52">
        <v>1000</v>
      </c>
      <c r="E152" s="68" t="s">
        <v>43</v>
      </c>
      <c r="F152" s="69">
        <f t="shared" si="4"/>
        <v>1000</v>
      </c>
    </row>
    <row r="153" spans="1:6" ht="24.75" customHeight="1">
      <c r="A153" s="23" t="s">
        <v>339</v>
      </c>
      <c r="B153" s="45" t="s">
        <v>119</v>
      </c>
      <c r="C153" s="51" t="s">
        <v>340</v>
      </c>
      <c r="D153" s="52">
        <v>1000</v>
      </c>
      <c r="E153" s="68" t="s">
        <v>43</v>
      </c>
      <c r="F153" s="69">
        <f t="shared" si="4"/>
        <v>1000</v>
      </c>
    </row>
    <row r="154" spans="1:6" ht="41.25" customHeight="1">
      <c r="A154" s="23" t="s">
        <v>341</v>
      </c>
      <c r="B154" s="45" t="s">
        <v>119</v>
      </c>
      <c r="C154" s="51" t="s">
        <v>342</v>
      </c>
      <c r="D154" s="52">
        <v>1000</v>
      </c>
      <c r="E154" s="68" t="s">
        <v>43</v>
      </c>
      <c r="F154" s="69">
        <f t="shared" si="4"/>
        <v>1000</v>
      </c>
    </row>
    <row r="155" spans="1:6" ht="32.25" customHeight="1">
      <c r="A155" s="23" t="s">
        <v>129</v>
      </c>
      <c r="B155" s="45" t="s">
        <v>119</v>
      </c>
      <c r="C155" s="51" t="s">
        <v>343</v>
      </c>
      <c r="D155" s="52">
        <v>1000</v>
      </c>
      <c r="E155" s="68" t="s">
        <v>43</v>
      </c>
      <c r="F155" s="69">
        <f t="shared" si="4"/>
        <v>1000</v>
      </c>
    </row>
    <row r="156" spans="1:6" ht="35.25" customHeight="1">
      <c r="A156" s="23" t="s">
        <v>344</v>
      </c>
      <c r="B156" s="45" t="s">
        <v>119</v>
      </c>
      <c r="C156" s="51" t="s">
        <v>345</v>
      </c>
      <c r="D156" s="52">
        <v>1000</v>
      </c>
      <c r="E156" s="68" t="s">
        <v>43</v>
      </c>
      <c r="F156" s="69">
        <f t="shared" si="4"/>
        <v>1000</v>
      </c>
    </row>
    <row r="157" spans="1:6" ht="38.25" customHeight="1">
      <c r="A157" s="23" t="s">
        <v>145</v>
      </c>
      <c r="B157" s="45" t="s">
        <v>119</v>
      </c>
      <c r="C157" s="51" t="s">
        <v>346</v>
      </c>
      <c r="D157" s="52">
        <v>1000</v>
      </c>
      <c r="E157" s="68" t="s">
        <v>43</v>
      </c>
      <c r="F157" s="69">
        <f t="shared" si="4"/>
        <v>1000</v>
      </c>
    </row>
    <row r="158" spans="1:6" ht="42" customHeight="1">
      <c r="A158" s="23" t="s">
        <v>147</v>
      </c>
      <c r="B158" s="45" t="s">
        <v>119</v>
      </c>
      <c r="C158" s="51" t="s">
        <v>347</v>
      </c>
      <c r="D158" s="52">
        <v>1000</v>
      </c>
      <c r="E158" s="68" t="s">
        <v>43</v>
      </c>
      <c r="F158" s="69">
        <f t="shared" si="4"/>
        <v>1000</v>
      </c>
    </row>
    <row r="159" spans="1:6" ht="15">
      <c r="A159" s="23" t="s">
        <v>149</v>
      </c>
      <c r="B159" s="45" t="s">
        <v>119</v>
      </c>
      <c r="C159" s="51" t="s">
        <v>348</v>
      </c>
      <c r="D159" s="52">
        <v>1000</v>
      </c>
      <c r="E159" s="68" t="s">
        <v>43</v>
      </c>
      <c r="F159" s="69">
        <f t="shared" si="4"/>
        <v>1000</v>
      </c>
    </row>
    <row r="160" spans="1:6" ht="9" customHeight="1">
      <c r="A160" s="47"/>
      <c r="B160" s="48"/>
      <c r="C160" s="70"/>
      <c r="D160" s="71"/>
      <c r="E160" s="72"/>
      <c r="F160" s="72"/>
    </row>
    <row r="161" spans="1:6" ht="22.5" customHeight="1">
      <c r="A161" s="49" t="s">
        <v>349</v>
      </c>
      <c r="B161" s="50" t="s">
        <v>350</v>
      </c>
      <c r="C161" s="73" t="s">
        <v>120</v>
      </c>
      <c r="D161" s="74">
        <v>-1088500</v>
      </c>
      <c r="E161" s="74">
        <v>682810</v>
      </c>
      <c r="F161" s="75" t="s">
        <v>351</v>
      </c>
    </row>
  </sheetData>
  <mergeCells count="7">
    <mergeCell ref="E4:E9"/>
    <mergeCell ref="F4:F9"/>
    <mergeCell ref="A2:D2"/>
    <mergeCell ref="A4:A11"/>
    <mergeCell ref="B4:B11"/>
    <mergeCell ref="C4:C9"/>
    <mergeCell ref="D4:D11"/>
  </mergeCells>
  <conditionalFormatting sqref="E14:F14 E16:F16">
    <cfRule type="cellIs" priority="2" operator="equal">
      <formula>0</formula>
    </cfRule>
  </conditionalFormatting>
  <conditionalFormatting sqref="E28:F29">
    <cfRule type="cellIs" priority="3" operator="equal">
      <formula>0</formula>
    </cfRule>
  </conditionalFormatting>
  <conditionalFormatting sqref="E31:F31">
    <cfRule type="cellIs" priority="4" operator="equal">
      <formula>0</formula>
    </cfRule>
  </conditionalFormatting>
  <pageMargins left="0.39374999999999999" right="0.39374999999999999" top="0.78749999999999998" bottom="0.39374999999999999" header="0.511811023622047" footer="0.511811023622047"/>
  <pageSetup paperSize="9" scale="66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tabSelected="1" topLeftCell="A19" zoomScaleNormal="100" workbookViewId="0">
      <selection activeCell="C39" sqref="C39"/>
    </sheetView>
  </sheetViews>
  <sheetFormatPr defaultColWidth="8.7109375" defaultRowHeight="12.75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>
      <c r="A1" s="125" t="s">
        <v>352</v>
      </c>
      <c r="B1" s="125"/>
      <c r="C1" s="125"/>
      <c r="D1" s="125"/>
      <c r="E1" s="125"/>
      <c r="F1" s="125"/>
    </row>
    <row r="2" spans="1:6" ht="15">
      <c r="A2" s="126" t="s">
        <v>353</v>
      </c>
      <c r="B2" s="126"/>
      <c r="C2" s="126"/>
      <c r="D2" s="126"/>
      <c r="E2" s="126"/>
      <c r="F2" s="126"/>
    </row>
    <row r="3" spans="1:6" ht="13.5" thickBot="1">
      <c r="A3" s="76"/>
      <c r="B3" s="77"/>
      <c r="C3" s="78"/>
      <c r="D3" s="79"/>
      <c r="E3" s="79"/>
      <c r="F3" s="78"/>
    </row>
    <row r="4" spans="1:6" ht="13.5" thickBot="1">
      <c r="A4" s="127" t="s">
        <v>20</v>
      </c>
      <c r="B4" s="128" t="s">
        <v>21</v>
      </c>
      <c r="C4" s="129" t="s">
        <v>354</v>
      </c>
      <c r="D4" s="130" t="s">
        <v>23</v>
      </c>
      <c r="E4" s="130" t="s">
        <v>24</v>
      </c>
      <c r="F4" s="131" t="s">
        <v>25</v>
      </c>
    </row>
    <row r="5" spans="1:6" ht="13.5" thickBot="1">
      <c r="A5" s="127"/>
      <c r="B5" s="128"/>
      <c r="C5" s="129"/>
      <c r="D5" s="130"/>
      <c r="E5" s="130"/>
      <c r="F5" s="131"/>
    </row>
    <row r="6" spans="1:6" ht="13.5" thickBot="1">
      <c r="A6" s="127"/>
      <c r="B6" s="128"/>
      <c r="C6" s="129"/>
      <c r="D6" s="130"/>
      <c r="E6" s="130"/>
      <c r="F6" s="131"/>
    </row>
    <row r="7" spans="1:6" ht="13.5" thickBot="1">
      <c r="A7" s="127"/>
      <c r="B7" s="128"/>
      <c r="C7" s="129"/>
      <c r="D7" s="130"/>
      <c r="E7" s="130"/>
      <c r="F7" s="131"/>
    </row>
    <row r="8" spans="1:6" ht="13.5" thickBot="1">
      <c r="A8" s="127"/>
      <c r="B8" s="128"/>
      <c r="C8" s="129"/>
      <c r="D8" s="130"/>
      <c r="E8" s="130"/>
      <c r="F8" s="131"/>
    </row>
    <row r="9" spans="1:6" ht="13.5" thickBot="1">
      <c r="A9" s="127"/>
      <c r="B9" s="128"/>
      <c r="C9" s="129"/>
      <c r="D9" s="130"/>
      <c r="E9" s="130"/>
      <c r="F9" s="131"/>
    </row>
    <row r="10" spans="1:6">
      <c r="A10" s="127"/>
      <c r="B10" s="128"/>
      <c r="C10" s="129"/>
      <c r="D10" s="130"/>
      <c r="E10" s="130"/>
      <c r="F10" s="131"/>
    </row>
    <row r="11" spans="1:6" ht="13.5" thickBot="1">
      <c r="A11" s="80">
        <v>1</v>
      </c>
      <c r="B11" s="81">
        <v>2</v>
      </c>
      <c r="C11" s="82">
        <v>3</v>
      </c>
      <c r="D11" s="83" t="s">
        <v>26</v>
      </c>
      <c r="E11" s="84" t="s">
        <v>27</v>
      </c>
      <c r="F11" s="85" t="s">
        <v>28</v>
      </c>
    </row>
    <row r="12" spans="1:6" ht="26.25">
      <c r="A12" s="86" t="s">
        <v>389</v>
      </c>
      <c r="B12" s="87" t="s">
        <v>355</v>
      </c>
      <c r="C12" s="88" t="s">
        <v>120</v>
      </c>
      <c r="D12" s="89">
        <f>D18</f>
        <v>1088500</v>
      </c>
      <c r="E12" s="90">
        <f>E18</f>
        <v>-682810</v>
      </c>
      <c r="F12" s="91">
        <f>F18</f>
        <v>1771310</v>
      </c>
    </row>
    <row r="13" spans="1:6" ht="15">
      <c r="A13" s="92" t="s">
        <v>32</v>
      </c>
      <c r="B13" s="93"/>
      <c r="C13" s="94"/>
      <c r="D13" s="95"/>
      <c r="E13" s="95"/>
      <c r="F13" s="96"/>
    </row>
    <row r="14" spans="1:6" ht="26.25">
      <c r="A14" s="97" t="s">
        <v>356</v>
      </c>
      <c r="B14" s="98" t="s">
        <v>357</v>
      </c>
      <c r="C14" s="99" t="s">
        <v>120</v>
      </c>
      <c r="D14" s="100" t="s">
        <v>43</v>
      </c>
      <c r="E14" s="100" t="s">
        <v>43</v>
      </c>
      <c r="F14" s="101" t="s">
        <v>43</v>
      </c>
    </row>
    <row r="15" spans="1:6" ht="15">
      <c r="A15" s="92" t="s">
        <v>358</v>
      </c>
      <c r="B15" s="93"/>
      <c r="C15" s="94"/>
      <c r="D15" s="95"/>
      <c r="E15" s="95"/>
      <c r="F15" s="96"/>
    </row>
    <row r="16" spans="1:6" ht="26.25">
      <c r="A16" s="97" t="s">
        <v>359</v>
      </c>
      <c r="B16" s="98" t="s">
        <v>360</v>
      </c>
      <c r="C16" s="99" t="s">
        <v>120</v>
      </c>
      <c r="D16" s="100" t="s">
        <v>43</v>
      </c>
      <c r="E16" s="100" t="s">
        <v>43</v>
      </c>
      <c r="F16" s="101" t="s">
        <v>43</v>
      </c>
    </row>
    <row r="17" spans="1:6" ht="15">
      <c r="A17" s="92" t="s">
        <v>358</v>
      </c>
      <c r="B17" s="93"/>
      <c r="C17" s="94"/>
      <c r="D17" s="95"/>
      <c r="E17" s="95"/>
      <c r="F17" s="96"/>
    </row>
    <row r="18" spans="1:6" ht="15.75">
      <c r="A18" s="86" t="s">
        <v>361</v>
      </c>
      <c r="B18" s="87" t="s">
        <v>362</v>
      </c>
      <c r="C18" s="88" t="s">
        <v>390</v>
      </c>
      <c r="D18" s="89">
        <f>D19</f>
        <v>1088500</v>
      </c>
      <c r="E18" s="90">
        <f>E19</f>
        <v>-682810</v>
      </c>
      <c r="F18" s="91">
        <f>F19</f>
        <v>1771310</v>
      </c>
    </row>
    <row r="19" spans="1:6" ht="26.25">
      <c r="A19" s="86" t="s">
        <v>363</v>
      </c>
      <c r="B19" s="87" t="s">
        <v>362</v>
      </c>
      <c r="C19" s="88" t="s">
        <v>391</v>
      </c>
      <c r="D19" s="90">
        <f>D20+D24</f>
        <v>1088500</v>
      </c>
      <c r="E19" s="90">
        <f>E20+E24</f>
        <v>-682810</v>
      </c>
      <c r="F19" s="91">
        <f>D19-E19</f>
        <v>1771310</v>
      </c>
    </row>
    <row r="20" spans="1:6" ht="26.25">
      <c r="A20" s="86" t="s">
        <v>392</v>
      </c>
      <c r="B20" s="87" t="s">
        <v>364</v>
      </c>
      <c r="C20" s="88" t="s">
        <v>365</v>
      </c>
      <c r="D20" s="90">
        <f t="shared" ref="D20:E22" si="0">D21</f>
        <v>-15316200</v>
      </c>
      <c r="E20" s="90">
        <f t="shared" si="0"/>
        <v>-2825654.9</v>
      </c>
      <c r="F20" s="91" t="s">
        <v>351</v>
      </c>
    </row>
    <row r="21" spans="1:6" ht="25.5">
      <c r="A21" s="102" t="s">
        <v>393</v>
      </c>
      <c r="B21" s="103" t="s">
        <v>364</v>
      </c>
      <c r="C21" s="104" t="s">
        <v>394</v>
      </c>
      <c r="D21" s="105">
        <f t="shared" si="0"/>
        <v>-15316200</v>
      </c>
      <c r="E21" s="105">
        <f t="shared" si="0"/>
        <v>-2825654.9</v>
      </c>
      <c r="F21" s="106" t="s">
        <v>351</v>
      </c>
    </row>
    <row r="22" spans="1:6" ht="25.5">
      <c r="A22" s="102" t="s">
        <v>395</v>
      </c>
      <c r="B22" s="103" t="s">
        <v>364</v>
      </c>
      <c r="C22" s="104" t="s">
        <v>396</v>
      </c>
      <c r="D22" s="105">
        <f t="shared" si="0"/>
        <v>-15316200</v>
      </c>
      <c r="E22" s="105">
        <f t="shared" si="0"/>
        <v>-2825654.9</v>
      </c>
      <c r="F22" s="106" t="s">
        <v>351</v>
      </c>
    </row>
    <row r="23" spans="1:6" ht="25.5">
      <c r="A23" s="102" t="s">
        <v>366</v>
      </c>
      <c r="B23" s="103" t="s">
        <v>364</v>
      </c>
      <c r="C23" s="104" t="s">
        <v>367</v>
      </c>
      <c r="D23" s="105">
        <f>-[1]Доходы!D19</f>
        <v>-15316200</v>
      </c>
      <c r="E23" s="105">
        <v>-2825654.9</v>
      </c>
      <c r="F23" s="106" t="s">
        <v>351</v>
      </c>
    </row>
    <row r="24" spans="1:6" ht="26.25">
      <c r="A24" s="86" t="s">
        <v>397</v>
      </c>
      <c r="B24" s="87" t="s">
        <v>368</v>
      </c>
      <c r="C24" s="88" t="s">
        <v>369</v>
      </c>
      <c r="D24" s="90">
        <f t="shared" ref="D24:E26" si="1">D25</f>
        <v>16404700</v>
      </c>
      <c r="E24" s="90">
        <f t="shared" si="1"/>
        <v>2142844.9</v>
      </c>
      <c r="F24" s="91" t="s">
        <v>351</v>
      </c>
    </row>
    <row r="25" spans="1:6" ht="25.5">
      <c r="A25" s="102" t="s">
        <v>398</v>
      </c>
      <c r="B25" s="103" t="s">
        <v>368</v>
      </c>
      <c r="C25" s="104" t="s">
        <v>399</v>
      </c>
      <c r="D25" s="105">
        <f t="shared" si="1"/>
        <v>16404700</v>
      </c>
      <c r="E25" s="105">
        <f t="shared" si="1"/>
        <v>2142844.9</v>
      </c>
      <c r="F25" s="106" t="s">
        <v>351</v>
      </c>
    </row>
    <row r="26" spans="1:6" ht="25.5">
      <c r="A26" s="102" t="s">
        <v>400</v>
      </c>
      <c r="B26" s="103" t="s">
        <v>368</v>
      </c>
      <c r="C26" s="104" t="s">
        <v>401</v>
      </c>
      <c r="D26" s="105">
        <f t="shared" si="1"/>
        <v>16404700</v>
      </c>
      <c r="E26" s="105">
        <f t="shared" si="1"/>
        <v>2142844.9</v>
      </c>
      <c r="F26" s="106" t="s">
        <v>351</v>
      </c>
    </row>
    <row r="27" spans="1:6" ht="25.5">
      <c r="A27" s="102" t="s">
        <v>370</v>
      </c>
      <c r="B27" s="103" t="s">
        <v>368</v>
      </c>
      <c r="C27" s="104" t="s">
        <v>371</v>
      </c>
      <c r="D27" s="105">
        <v>16404700</v>
      </c>
      <c r="E27" s="105">
        <v>2142844.9</v>
      </c>
      <c r="F27" s="106" t="s">
        <v>351</v>
      </c>
    </row>
    <row r="28" spans="1:6">
      <c r="A28" s="107"/>
      <c r="D28" s="108"/>
      <c r="E28" s="108"/>
    </row>
    <row r="30" spans="1:6">
      <c r="A30" s="107"/>
      <c r="D30" s="108"/>
      <c r="E30" s="108"/>
    </row>
    <row r="31" spans="1:6" ht="47.25">
      <c r="A31" s="109" t="s">
        <v>407</v>
      </c>
      <c r="B31" s="110"/>
      <c r="C31" s="111"/>
      <c r="D31" s="124" t="s">
        <v>403</v>
      </c>
      <c r="E31" s="124"/>
    </row>
    <row r="32" spans="1:6" ht="15.75">
      <c r="A32" s="109"/>
      <c r="B32" s="110"/>
      <c r="C32" s="110"/>
      <c r="D32" s="110"/>
      <c r="E32" s="110"/>
    </row>
    <row r="33" spans="1:5" ht="31.5">
      <c r="A33" s="109" t="s">
        <v>402</v>
      </c>
      <c r="B33" s="110"/>
      <c r="C33" s="111"/>
      <c r="D33" s="124" t="s">
        <v>403</v>
      </c>
      <c r="E33" s="124"/>
    </row>
    <row r="34" spans="1:5" ht="35.25" customHeight="1">
      <c r="A34" s="109" t="s">
        <v>406</v>
      </c>
      <c r="B34" s="110"/>
      <c r="C34" s="110" t="s">
        <v>404</v>
      </c>
      <c r="D34" s="110" t="s">
        <v>405</v>
      </c>
      <c r="E34" s="110"/>
    </row>
    <row r="35" spans="1:5" ht="15.75">
      <c r="A35" s="109"/>
      <c r="B35" s="110"/>
      <c r="C35" s="110"/>
      <c r="D35" s="110"/>
      <c r="E35" s="110"/>
    </row>
    <row r="36" spans="1:5" ht="15.75">
      <c r="A36" s="109" t="s">
        <v>408</v>
      </c>
      <c r="B36" s="110"/>
      <c r="C36" s="110"/>
      <c r="D36" s="110"/>
      <c r="E36" s="110"/>
    </row>
  </sheetData>
  <mergeCells count="10">
    <mergeCell ref="D31:E31"/>
    <mergeCell ref="D33:E33"/>
    <mergeCell ref="A1:F1"/>
    <mergeCell ref="A2:F2"/>
    <mergeCell ref="A4:A10"/>
    <mergeCell ref="B4:B10"/>
    <mergeCell ref="C4:C10"/>
    <mergeCell ref="D4:D10"/>
    <mergeCell ref="E4:E10"/>
    <mergeCell ref="F4:F10"/>
  </mergeCells>
  <conditionalFormatting sqref="E64:F64">
    <cfRule type="cellIs" priority="6" operator="equal">
      <formula>0</formula>
    </cfRule>
  </conditionalFormatting>
  <conditionalFormatting sqref="F15:F17 E13:F13 E15">
    <cfRule type="cellIs" dxfId="0" priority="1" operator="equal">
      <formula>0</formula>
    </cfRule>
  </conditionalFormatting>
  <pageMargins left="0.39374999999999999" right="0.39374999999999999" top="0.78749999999999998" bottom="0.39374999999999999" header="0.511811023622047" footer="0.511811023622047"/>
  <pageSetup paperSize="9" scale="67" fitToHeight="0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zoomScaleNormal="100" workbookViewId="0"/>
  </sheetViews>
  <sheetFormatPr defaultColWidth="8.7109375" defaultRowHeight="12.75"/>
  <sheetData>
    <row r="1" spans="1:2">
      <c r="A1" t="s">
        <v>372</v>
      </c>
      <c r="B1" t="s">
        <v>373</v>
      </c>
    </row>
    <row r="2" spans="1:2">
      <c r="A2" t="s">
        <v>374</v>
      </c>
      <c r="B2" t="s">
        <v>375</v>
      </c>
    </row>
    <row r="3" spans="1:2">
      <c r="A3" t="s">
        <v>376</v>
      </c>
      <c r="B3" t="s">
        <v>5</v>
      </c>
    </row>
    <row r="4" spans="1:2">
      <c r="A4" t="s">
        <v>377</v>
      </c>
      <c r="B4" t="s">
        <v>378</v>
      </c>
    </row>
    <row r="5" spans="1:2">
      <c r="A5" t="s">
        <v>379</v>
      </c>
      <c r="B5" t="s">
        <v>380</v>
      </c>
    </row>
    <row r="6" spans="1:2">
      <c r="A6" t="s">
        <v>381</v>
      </c>
      <c r="B6" t="s">
        <v>373</v>
      </c>
    </row>
    <row r="7" spans="1:2">
      <c r="A7" t="s">
        <v>382</v>
      </c>
    </row>
    <row r="8" spans="1:2">
      <c r="A8" t="s">
        <v>383</v>
      </c>
    </row>
    <row r="9" spans="1:2">
      <c r="A9" t="s">
        <v>384</v>
      </c>
      <c r="B9" t="s">
        <v>385</v>
      </c>
    </row>
    <row r="10" spans="1:2">
      <c r="A10" t="s">
        <v>386</v>
      </c>
      <c r="B10" t="s">
        <v>11</v>
      </c>
    </row>
    <row r="11" spans="1:2">
      <c r="A11" t="s">
        <v>387</v>
      </c>
      <c r="B11" t="s">
        <v>27</v>
      </c>
    </row>
  </sheetData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20</vt:i4>
      </vt:variant>
    </vt:vector>
  </HeadingPairs>
  <TitlesOfParts>
    <vt:vector size="24" baseType="lpstr">
      <vt:lpstr>Доходы</vt:lpstr>
      <vt:lpstr>Расходы</vt:lpstr>
      <vt:lpstr>Источники</vt:lpstr>
      <vt:lpstr>_params</vt:lpstr>
      <vt:lpstr>Доходы!APPT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Расходы!RBEGIN_1</vt:lpstr>
      <vt:lpstr>Доходы!REG_DATE</vt:lpstr>
      <vt:lpstr>Доходы!REND_1</vt:lpstr>
      <vt:lpstr>Расходы!REND_1</vt:lpstr>
      <vt:lpstr>Доходы!SIGN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rep:2.56.0.334 (p4)</dc:description>
  <cp:lastModifiedBy>Пользователь</cp:lastModifiedBy>
  <cp:revision>0</cp:revision>
  <cp:lastPrinted>2025-03-05T11:06:51Z</cp:lastPrinted>
  <dcterms:created xsi:type="dcterms:W3CDTF">2025-03-03T10:42:44Z</dcterms:created>
  <dcterms:modified xsi:type="dcterms:W3CDTF">2025-03-07T10:09:17Z</dcterms:modified>
  <dc:language>ru-RU</dc:language>
</cp:coreProperties>
</file>