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390" windowHeight="7755" activeTab="0"/>
  </bookViews>
  <sheets>
    <sheet name="ф. 117 на 01.10.12" sheetId="1" r:id="rId1"/>
  </sheets>
  <definedNames>
    <definedName name="_Date_">#REF!</definedName>
    <definedName name="_Otchet_Period_Source__AT_ObjectName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xlnm.Print_Area" localSheetId="0">'ф. 117 на 01.10.12'!$A$1:$F$369</definedName>
  </definedNames>
  <calcPr fullCalcOnLoad="1"/>
</workbook>
</file>

<file path=xl/sharedStrings.xml><?xml version="1.0" encoding="utf-8"?>
<sst xmlns="http://schemas.openxmlformats.org/spreadsheetml/2006/main" count="925" uniqueCount="486">
  <si>
    <t>Исполнено</t>
  </si>
  <si>
    <t>Иные межбюджетные трансферты</t>
  </si>
  <si>
    <t xml:space="preserve"> 2. Расходы бюджета</t>
  </si>
  <si>
    <t xml:space="preserve">              Форма 0503117  с.2</t>
  </si>
  <si>
    <t>Код</t>
  </si>
  <si>
    <t xml:space="preserve">Код расхода </t>
  </si>
  <si>
    <t>Утвержденные</t>
  </si>
  <si>
    <t>Неисполненные</t>
  </si>
  <si>
    <t xml:space="preserve"> Наименование показателя</t>
  </si>
  <si>
    <t>стро-</t>
  </si>
  <si>
    <t>по бюджетной</t>
  </si>
  <si>
    <t>бюджетные</t>
  </si>
  <si>
    <t>назначения</t>
  </si>
  <si>
    <t>ки</t>
  </si>
  <si>
    <t>классификации</t>
  </si>
  <si>
    <t>4</t>
  </si>
  <si>
    <t>5</t>
  </si>
  <si>
    <t>6</t>
  </si>
  <si>
    <t>Расходы бюджета - всего</t>
  </si>
  <si>
    <t>200</t>
  </si>
  <si>
    <t>х</t>
  </si>
  <si>
    <t>в том числе:</t>
  </si>
  <si>
    <t>Администрация Гуково-Гнилушевского сельского поселения</t>
  </si>
  <si>
    <t>95100000000000000000</t>
  </si>
  <si>
    <t>Общегосударственные вопросы</t>
  </si>
  <si>
    <t>95101000000000000000</t>
  </si>
  <si>
    <t>Функционирование высшего должностоного лица субъекта Российской Федерации и органа местного самоуправления</t>
  </si>
  <si>
    <t>95101020000000000000</t>
  </si>
  <si>
    <t>Глава муниципального образования</t>
  </si>
  <si>
    <t>95101020020300000000</t>
  </si>
  <si>
    <t>Выполнение функций органами местного самоуправления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</si>
  <si>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</si>
  <si>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</si>
  <si>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</si>
  <si>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</si>
  <si>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</si>
  <si>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95101040000000000000</t>
  </si>
  <si>
    <t>Центральный аппарат</t>
  </si>
  <si>
    <t>95101040020400000000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</si>
  <si>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</si>
  <si>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</si>
  <si>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</si>
  <si>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</si>
  <si>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</si>
  <si>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</si>
  <si>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</si>
  <si>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</si>
  <si>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</si>
  <si>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</si>
  <si>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</si>
  <si>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раонов на осуществление части полномочий по решению вопросов местного значения в соответствии с заключенными соглашениями</t>
  </si>
  <si>
    <t>95101045210600000000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</si>
  <si>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</si>
  <si>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</si>
  <si>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Межбюджетные трансферты</t>
  </si>
  <si>
    <t>95101045210200000000</t>
  </si>
  <si>
    <t>Резервные фонды</t>
  </si>
  <si>
    <t>95101110000000000000</t>
  </si>
  <si>
    <t>Резервные фонды местных администраций</t>
  </si>
  <si>
    <t>95101110700500000000</t>
  </si>
  <si>
    <t>Национальная оборона</t>
  </si>
  <si>
    <t>95102000000000000000</t>
  </si>
  <si>
    <t>Мобилизация и вневойсковая подготовка</t>
  </si>
  <si>
    <t>95102030000000000000</t>
  </si>
  <si>
    <t>Осуществление первичного воинского учёта на территориях где отсутствуютвоенные комиссариаты</t>
  </si>
  <si>
    <t>95102030013600000000</t>
  </si>
  <si>
    <t>Национальная безопасность и правоохранительная деятельность</t>
  </si>
  <si>
    <t>95103000000000000000</t>
  </si>
  <si>
    <t>Защита населения и территории от чрезвычайных ситуаций природного и техногенного характера</t>
  </si>
  <si>
    <t>95103090000000000000</t>
  </si>
  <si>
    <t>95103095210600000000</t>
  </si>
  <si>
    <t>Целевые программы муниципальных образований</t>
  </si>
  <si>
    <t>95103097950000000000</t>
  </si>
  <si>
    <t>95103097951500000000</t>
  </si>
  <si>
    <t>Увеличение стоимости основных средств</t>
  </si>
  <si>
    <t>Жилищно-комунальное хозяйство</t>
  </si>
  <si>
    <t>95105000000000000000</t>
  </si>
  <si>
    <t>Коммунальное хозяйство</t>
  </si>
  <si>
    <t>95105020000000000000</t>
  </si>
  <si>
    <t>Благоустройство</t>
  </si>
  <si>
    <t>95105030000000000000</t>
  </si>
  <si>
    <t>95105037950000000000</t>
  </si>
  <si>
    <t>Подпрограмма "Уличное освещение"</t>
  </si>
  <si>
    <t>95105037951201000000</t>
  </si>
  <si>
    <t>Работы услуги по содержанию имущества</t>
  </si>
  <si>
    <t>95105037951203000000</t>
  </si>
  <si>
    <t xml:space="preserve">Культура, кинематография. </t>
  </si>
  <si>
    <t>95108000000000000000</t>
  </si>
  <si>
    <t>Культура</t>
  </si>
  <si>
    <t>95108010000000000000</t>
  </si>
  <si>
    <t>Региональные целевые программы</t>
  </si>
  <si>
    <t>95108017951100000000</t>
  </si>
  <si>
    <t>Физическая культура и спорт</t>
  </si>
  <si>
    <t>95111000000000000000</t>
  </si>
  <si>
    <t xml:space="preserve">Физическая культура </t>
  </si>
  <si>
    <t>95111010000000000000</t>
  </si>
  <si>
    <t>95111017950900000000</t>
  </si>
  <si>
    <t>Межбюджетные трансферты общего характера бюджетам субъектов Российской Федерации и муниципальных образований</t>
  </si>
  <si>
    <t>95114000000000000000</t>
  </si>
  <si>
    <t>Прочие межбюджетные трансферты</t>
  </si>
  <si>
    <t>95114030000000000000</t>
  </si>
  <si>
    <t>Результат исполнения бюджета (дефицит / профицит)</t>
  </si>
  <si>
    <t xml:space="preserve">                                  3. Источники финансирования дефицита бюджета</t>
  </si>
  <si>
    <t xml:space="preserve">Код источника </t>
  </si>
  <si>
    <t xml:space="preserve">Неисполненные </t>
  </si>
  <si>
    <t>финансирования</t>
  </si>
  <si>
    <t xml:space="preserve">дефицита бюджета </t>
  </si>
  <si>
    <t xml:space="preserve">по бюджетной </t>
  </si>
  <si>
    <t>Источники финансирования дефицита бюджета - всего</t>
  </si>
  <si>
    <t>500</t>
  </si>
  <si>
    <t>Х</t>
  </si>
  <si>
    <t>Изменение остатков средств</t>
  </si>
  <si>
    <t>700</t>
  </si>
  <si>
    <t>000 01 00 00 00 00 0000 000</t>
  </si>
  <si>
    <t>Изменение остатков средств на счетах по учёту средств бюджета</t>
  </si>
  <si>
    <t>000 01 05 00 00 00 0000 000</t>
  </si>
  <si>
    <t>Увеличение остатков средств бюджетов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</si>
  <si>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</si>
  <si>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</si>
  <si>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</si>
  <si>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</si>
  <si>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</si>
  <si>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</si>
  <si>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</si>
  <si>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</si>
  <si>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</si>
  <si>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</si>
  <si>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</si>
  <si>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</si>
  <si>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</si>
  <si>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</si>
  <si>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</si>
  <si>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                                      (подпись)                (расшифровка подписи)</t>
  </si>
  <si>
    <t>95101045210215000000</t>
  </si>
  <si>
    <t>Фонд оплаты труда и страховые взносы</t>
  </si>
  <si>
    <t>95101020020300121000</t>
  </si>
  <si>
    <t>95101020020300121200</t>
  </si>
  <si>
    <t>95101020020300121210</t>
  </si>
  <si>
    <t>95101020020300121211</t>
  </si>
  <si>
    <t>95101020020300121213</t>
  </si>
  <si>
    <t>95101020020300122000</t>
  </si>
  <si>
    <t>Иные выплаты персоналу, за исключением фонда оплаты труда</t>
  </si>
  <si>
    <t>95101020020300122200</t>
  </si>
  <si>
    <t>95101020020300122210</t>
  </si>
  <si>
    <t>95101020020300122212</t>
  </si>
  <si>
    <t>95101020020300122213</t>
  </si>
  <si>
    <t>95101040020400121000</t>
  </si>
  <si>
    <t>95101040020400121200</t>
  </si>
  <si>
    <t>95101040020400121210</t>
  </si>
  <si>
    <t>95101040020400121211</t>
  </si>
  <si>
    <t>95101040020400121213</t>
  </si>
  <si>
    <t>95101040020400122000</t>
  </si>
  <si>
    <t>95101040020400122200</t>
  </si>
  <si>
    <t>95101040020400122210</t>
  </si>
  <si>
    <t>95101040020400122212</t>
  </si>
  <si>
    <t>95101040020400122213</t>
  </si>
  <si>
    <t>95101040020400242226</t>
  </si>
  <si>
    <t>95101040020400242220</t>
  </si>
  <si>
    <t>Закупка товаров, работ, услуг в сфере информационно-коммуникационных технологий</t>
  </si>
  <si>
    <t>95101040020400242000</t>
  </si>
  <si>
    <t>95101040020400242200</t>
  </si>
  <si>
    <t>95101040020400244200</t>
  </si>
  <si>
    <t>Прочая закупка товаров, работ и услуг для государственных(муниципальных)  нужд</t>
  </si>
  <si>
    <t>95101040020400244000</t>
  </si>
  <si>
    <t>95101040020400244220</t>
  </si>
  <si>
    <t>95101040020400244222</t>
  </si>
  <si>
    <t>95101040020400244223</t>
  </si>
  <si>
    <t>95101040020400244225</t>
  </si>
  <si>
    <t>95101040020400244226</t>
  </si>
  <si>
    <t>95101040020400244290</t>
  </si>
  <si>
    <t>95101040020400244300</t>
  </si>
  <si>
    <t>95101040020400244310</t>
  </si>
  <si>
    <t>95101040020400244340</t>
  </si>
  <si>
    <t>95101040020400851000</t>
  </si>
  <si>
    <t>95101040020400851200</t>
  </si>
  <si>
    <t>95101040020400851290</t>
  </si>
  <si>
    <t>95101040020400852290</t>
  </si>
  <si>
    <t>Уплата прочих налогов, сборов и иных платежей</t>
  </si>
  <si>
    <t>95101040020400852200</t>
  </si>
  <si>
    <t>95101040020400852000</t>
  </si>
  <si>
    <t>95101045210215244000</t>
  </si>
  <si>
    <t>95101045210215244300</t>
  </si>
  <si>
    <t>95101045210215244340</t>
  </si>
  <si>
    <t>95101045210600540251</t>
  </si>
  <si>
    <t>95101045210600540250</t>
  </si>
  <si>
    <t>95101045210600540200</t>
  </si>
  <si>
    <t>95101045210600540000</t>
  </si>
  <si>
    <t>95101110700500870290</t>
  </si>
  <si>
    <t>95101110700500870200</t>
  </si>
  <si>
    <t>95101110700500870000</t>
  </si>
  <si>
    <t>95101070201000000000</t>
  </si>
  <si>
    <t>Прочая закупка товаров, работ и услуг для государственных(муниципальных) нужд</t>
  </si>
  <si>
    <t>Проведение выборов в представительные органы муниципального образования</t>
  </si>
  <si>
    <t>95101070200900000000</t>
  </si>
  <si>
    <t>Проведение выборов главы муниципального образования</t>
  </si>
  <si>
    <t>95101070000000000000</t>
  </si>
  <si>
    <t>Обеспечение проведения выборов и референдумов</t>
  </si>
  <si>
    <t>95101047952200000000</t>
  </si>
  <si>
    <t>95101047952200244000</t>
  </si>
  <si>
    <t>95101047952200244200</t>
  </si>
  <si>
    <t>95101047952200244220</t>
  </si>
  <si>
    <t>95101047952200244226</t>
  </si>
  <si>
    <t>95103095210600540000</t>
  </si>
  <si>
    <t>95103095210600540250</t>
  </si>
  <si>
    <t>95103095210600540200</t>
  </si>
  <si>
    <t>95103095210600540251</t>
  </si>
  <si>
    <t>95101047950000000000</t>
  </si>
  <si>
    <t>95103097951500244000</t>
  </si>
  <si>
    <t>95103097951500244300</t>
  </si>
  <si>
    <t>95103097951500244340</t>
  </si>
  <si>
    <t>95105027950000000000</t>
  </si>
  <si>
    <t>95105027952100000000</t>
  </si>
  <si>
    <t>95105027952100244000</t>
  </si>
  <si>
    <t>95105027952100244200</t>
  </si>
  <si>
    <t>95105027952100244220</t>
  </si>
  <si>
    <t>95105027952100244225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</si>
  <si>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</si>
  <si>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95105037951200000000</t>
  </si>
  <si>
    <t>95105037951201244000</t>
  </si>
  <si>
    <t>95105037951201244200</t>
  </si>
  <si>
    <t>95105037951201244220</t>
  </si>
  <si>
    <t>95105037951201244223</t>
  </si>
  <si>
    <t>Подпрограмма "Содержание автомобильных дорог и инженерных  сооружений на них в границах Гуково-Гнилушевского сельского поселения"</t>
  </si>
  <si>
    <t>Подпрограмма "Прочие мероприятия по благоустройству поселения"</t>
  </si>
  <si>
    <t>95105037951203244000</t>
  </si>
  <si>
    <t>95105037951203244200</t>
  </si>
  <si>
    <t>95105037951203244220</t>
  </si>
  <si>
    <t>95105037951203244225</t>
  </si>
  <si>
    <t>95108017950000000000</t>
  </si>
  <si>
    <t>Долгосрочная целевая программа "Сохранение и развитие культуры и искуства Гуково-Гнилушевского сельского поселения на 2010-2014 годы"</t>
  </si>
  <si>
    <t>Подпрограмма "Финансовое обеспечение выполнения муниципального задания МБУК"Гуково-Гнилушевский СДК".</t>
  </si>
  <si>
    <t>95108017951101000000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</si>
  <si>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услуг(выполнение работ</t>
  </si>
  <si>
    <t>95108017951101611000</t>
  </si>
  <si>
    <t>95108017951101611200</t>
  </si>
  <si>
    <t>95108017951101611241</t>
  </si>
  <si>
    <t>95108017951101611240</t>
  </si>
  <si>
    <t>Безвозмездные перечисления государственным и муниципальным организациям</t>
  </si>
  <si>
    <t>Подпрограмма "Финансовое обеспечение выполнения муниципального задания МБУК КСР"БГГСП".</t>
  </si>
  <si>
    <t>95111017950000000000</t>
  </si>
  <si>
    <t>95111017950900244000</t>
  </si>
  <si>
    <t>95111017950900244200</t>
  </si>
  <si>
    <t>95111017950900244290</t>
  </si>
  <si>
    <t>95114035210000000000</t>
  </si>
  <si>
    <t>95114035210300000000</t>
  </si>
  <si>
    <t>Иные межбюджетные трансферты бюджетам бюджетной системы</t>
  </si>
  <si>
    <t>95114035210300540000</t>
  </si>
  <si>
    <t xml:space="preserve">Иные межбюджетные трансферты </t>
  </si>
  <si>
    <t>95114035210300540250</t>
  </si>
  <si>
    <t>95114035210300540251</t>
  </si>
  <si>
    <t>95105037951203244310</t>
  </si>
  <si>
    <t>95105037951203244300</t>
  </si>
  <si>
    <t>Долгосрочная муниципальная целевая программа "Благоустройство территории и развитие дорожного хозяйства Гуково-Гнилушевского сельского поселения на 2011-2014 годы"</t>
  </si>
  <si>
    <t>95104097950000000000</t>
  </si>
  <si>
    <t>95104097951200000000</t>
  </si>
  <si>
    <t>95104097951202000000</t>
  </si>
  <si>
    <t>95104097951202244000</t>
  </si>
  <si>
    <t>95104097951202244200</t>
  </si>
  <si>
    <t>95104097951202244220</t>
  </si>
  <si>
    <t>95104097951202244225</t>
  </si>
  <si>
    <t>Национальная экономика</t>
  </si>
  <si>
    <t>95104000000000000000</t>
  </si>
  <si>
    <t>95104090000000000000</t>
  </si>
  <si>
    <t>Дорожное хозяйство(дорожные фонды)</t>
  </si>
  <si>
    <t>95104095220000000000</t>
  </si>
  <si>
    <t>95104095222700000000</t>
  </si>
  <si>
    <t>95104095222700244000</t>
  </si>
  <si>
    <t>95104095222700244200</t>
  </si>
  <si>
    <t>95104095222700244220</t>
  </si>
  <si>
    <t>95104095222700244225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</si>
  <si>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</si>
  <si>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</si>
  <si>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</si>
  <si>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95105025210000000000</t>
  </si>
  <si>
    <t>95105025210100000000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</si>
  <si>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</si>
  <si>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</si>
  <si>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95105025210102000000</t>
  </si>
  <si>
    <t>95101130000000000000</t>
  </si>
  <si>
    <t>Другие общегосударственные вопросы</t>
  </si>
  <si>
    <t>Резервные средства</t>
  </si>
  <si>
    <t>Другие вопросы в области национальной экономики</t>
  </si>
  <si>
    <t>95104120000000000000</t>
  </si>
  <si>
    <t>95104125210600000000</t>
  </si>
  <si>
    <t>95104125210600540000</t>
  </si>
  <si>
    <t>95104125210600540200</t>
  </si>
  <si>
    <t>95104125210600540250</t>
  </si>
  <si>
    <t>95104125210600540251</t>
  </si>
  <si>
    <t>Социальная политика</t>
  </si>
  <si>
    <t>95110000000000000000</t>
  </si>
  <si>
    <t>Социальное обеспечение населения</t>
  </si>
  <si>
    <t>95110030000000000000</t>
  </si>
  <si>
    <t>95110030700500000000</t>
  </si>
  <si>
    <t xml:space="preserve">Социальное обеспечение </t>
  </si>
  <si>
    <t>Пособия по социальной помощи населению</t>
  </si>
  <si>
    <t>95102030013600121000</t>
  </si>
  <si>
    <t>95102030013600121200</t>
  </si>
  <si>
    <t>95102030013600121210</t>
  </si>
  <si>
    <t>95102030013600121211</t>
  </si>
  <si>
    <t>95102030013600121213</t>
  </si>
  <si>
    <t>Муниципальная долгосрочная целевая программа "Пожарная безопасность и защита населения и территорий Гуково-Гнилушевского сельского поселения от чрезвычайных ситуаций на 2011-2013 годы""</t>
  </si>
  <si>
    <t>Муниципальная долгосрочнаяцелевая программа "Благоустройство территории и развитие дорожного хозяйства Гуково-Гнилушевского сельского поселения на 2011-2014 годы"</t>
  </si>
  <si>
    <t>95105025210102810242</t>
  </si>
  <si>
    <t>95105025210102810240</t>
  </si>
  <si>
    <t>95105025210102810000</t>
  </si>
  <si>
    <t>95105025210102810200</t>
  </si>
  <si>
    <t>Муниципальная долгосрочная целевая программа "Развитие коммунальной инфраструктуры Гуково-Гнилушевского сельского поселения  на 2012-2014 годы""</t>
  </si>
  <si>
    <t>95108017951102000000</t>
  </si>
  <si>
    <t>95108017951102611000</t>
  </si>
  <si>
    <t>95108017951102611200</t>
  </si>
  <si>
    <t>95108017951102611240</t>
  </si>
  <si>
    <t>95108017951102611241</t>
  </si>
  <si>
    <t>Муниципальная долгосрочная целевая программа "Развитие физкультуры и спорта в Гуково-Гнилушевском сельском поселении на 2011-2013 годы"</t>
  </si>
  <si>
    <t>95101070201000880000</t>
  </si>
  <si>
    <t>95101070201000880200</t>
  </si>
  <si>
    <t>95101070201000880290</t>
  </si>
  <si>
    <t>95103097951500244200</t>
  </si>
  <si>
    <t>95103097951500244220</t>
  </si>
  <si>
    <t>95103097951500244225</t>
  </si>
  <si>
    <t>95104097951202244226</t>
  </si>
  <si>
    <t>95105010000000000000</t>
  </si>
  <si>
    <t>95105017951000000000</t>
  </si>
  <si>
    <t>95105017951000322000</t>
  </si>
  <si>
    <t>95105017951000322300</t>
  </si>
  <si>
    <t>95105017951000322310</t>
  </si>
  <si>
    <t>Жилищное хозяйство</t>
  </si>
  <si>
    <t>Муниципальная долгосрочная целевая программа "Переселение граждан из ветхого и аварийного жилищного фонда Гуково-Гнилушевского сельского поселения на 2008-2014 годы"</t>
  </si>
  <si>
    <t>Субсидии гражданам на приобретение жилья</t>
  </si>
  <si>
    <t>95105037951203244226</t>
  </si>
  <si>
    <t>95111017950900244222</t>
  </si>
  <si>
    <t>95103097951500244226</t>
  </si>
  <si>
    <t>95101130700500000000</t>
  </si>
  <si>
    <t>95101040020400242221</t>
  </si>
  <si>
    <t>95103097951500244310</t>
  </si>
  <si>
    <t>95105027952100244226</t>
  </si>
  <si>
    <t>95105037951201244225</t>
  </si>
  <si>
    <t>КОДЫ</t>
  </si>
  <si>
    <t>Форма по ОКУД</t>
  </si>
  <si>
    <t>0503117</t>
  </si>
  <si>
    <t xml:space="preserve">                   Дата</t>
  </si>
  <si>
    <t xml:space="preserve">             по ОКПО</t>
  </si>
  <si>
    <t>04226577</t>
  </si>
  <si>
    <t>Наименование финансового органа : Гуково-Гнилушевское сельское поселение</t>
  </si>
  <si>
    <t>Глава БК</t>
  </si>
  <si>
    <t>951</t>
  </si>
  <si>
    <t>Наименование публично правового образования:  муниципальное образование "Гуково-Гнилушевское                                                                                   сельское поселение"</t>
  </si>
  <si>
    <t>по ОКАТО</t>
  </si>
  <si>
    <t>60226815000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</si>
  <si>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</si>
  <si>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</si>
  <si>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</si>
  <si>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</si>
  <si>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</si>
  <si>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>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</si>
  <si>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</si>
  <si>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</si>
  <si>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</si>
  <si>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Неисполненные назначения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</si>
  <si>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</si>
  <si>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</si>
  <si>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</si>
  <si>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</si>
  <si>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</si>
  <si>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</si>
  <si>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</si>
  <si>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</si>
  <si>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</si>
  <si>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</si>
  <si>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</si>
  <si>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</si>
  <si>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</si>
  <si>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</si>
  <si>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</si>
  <si>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000 1 05 00000 00 0000 000</t>
  </si>
  <si>
    <t>Налог, взимаемый в связи с применением упрощенной системы налогообложения</t>
  </si>
  <si>
    <t>000 1 05 01000 00 0000 110</t>
  </si>
  <si>
    <t>Налог, взимаемый с налогоплательщиков, выбравших в качестве объекта налогообложения доходы</t>
  </si>
  <si>
    <t>000 1 05 01010 01 0000 110</t>
  </si>
  <si>
    <t>000 1 05 01011 01 0000 110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</si>
  <si>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</si>
  <si>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</si>
  <si>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</si>
  <si>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000 1 05 01012 01 0000 110</t>
  </si>
  <si>
    <t>000 1 05 01020 01 0000 110</t>
  </si>
  <si>
    <t>000 1 05 01022 01 0000 110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</si>
  <si>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</si>
  <si>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</si>
  <si>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</si>
  <si>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</si>
  <si>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</si>
  <si>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</si>
  <si>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</si>
  <si>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</si>
  <si>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</si>
  <si>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</si>
  <si>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</si>
  <si>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</si>
  <si>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</si>
  <si>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</si>
  <si>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</si>
  <si>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</si>
  <si>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</si>
  <si>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</si>
  <si>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</si>
  <si>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</si>
  <si>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</si>
  <si>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</si>
  <si>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</si>
  <si>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</si>
  <si>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</si>
  <si>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</si>
  <si>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</si>
  <si>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</si>
  <si>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</si>
  <si>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</si>
  <si>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</si>
  <si>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</si>
  <si>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</si>
  <si>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</si>
  <si>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</si>
  <si>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</si>
  <si>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</si>
  <si>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</si>
  <si>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</si>
  <si>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</si>
  <si>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</si>
  <si>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</si>
  <si>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</si>
  <si>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</si>
  <si>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</si>
  <si>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</si>
  <si>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</si>
  <si>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</si>
  <si>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</si>
  <si>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</si>
  <si>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</si>
  <si>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</si>
  <si>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</si>
  <si>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</si>
  <si>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</si>
  <si>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</si>
  <si>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</si>
  <si>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</si>
  <si>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</si>
  <si>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000 2 02 03024 00 0000 151</t>
  </si>
  <si>
    <t>Прочие субвенции бюджетам поселений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</si>
  <si>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</si>
  <si>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</si>
  <si>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</si>
  <si>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</si>
  <si>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</si>
  <si>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</si>
  <si>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  Форма 0503117  с.3</t>
  </si>
  <si>
    <t>000 1 09 04053 10 0000 110</t>
  </si>
  <si>
    <t>Муниципальная долгосрочная целевая программа "Развитие муниципальной службы в Гуково-Гнилушевском сельском поселении на 2012-2014 годы"</t>
  </si>
  <si>
    <t>95101040020400242225</t>
  </si>
  <si>
    <t>95101040020400242300</t>
  </si>
  <si>
    <t>95101040020400242340</t>
  </si>
  <si>
    <t>95101040020400244221</t>
  </si>
  <si>
    <t xml:space="preserve">Начальник сектора   __________________             Чернышева Л.Я.   </t>
  </si>
  <si>
    <t xml:space="preserve">                                            (подпись)         (расшифровка подписи)</t>
  </si>
  <si>
    <t>экономики и финансов       (подпись)               (расшифровка подписи)</t>
  </si>
  <si>
    <t>95101070200900880000</t>
  </si>
  <si>
    <t>95101070200900880200</t>
  </si>
  <si>
    <t>95101070200900880290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</si>
  <si>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4.4,5.1,5.2,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25.10.2002 № 273-ЗС "Об административных правонарушениях"</t>
  </si>
  <si>
    <t>Социальное обеспечение</t>
  </si>
  <si>
    <t>95101020020300122260</t>
  </si>
  <si>
    <t>95101020020300122262</t>
  </si>
  <si>
    <t>95101130700500323000</t>
  </si>
  <si>
    <t>95101130700500323200</t>
  </si>
  <si>
    <t>95101130700500323290</t>
  </si>
  <si>
    <t>Областная долгосрочная целевая программа "Культура Дона (2010-2014 годы)"</t>
  </si>
  <si>
    <t>95108015220000000000</t>
  </si>
  <si>
    <t>95108015220900000000</t>
  </si>
  <si>
    <t>95108015220900611000</t>
  </si>
  <si>
    <t>95108015220900611240</t>
  </si>
  <si>
    <t>95108015220900611241</t>
  </si>
  <si>
    <t>95110030700500321000</t>
  </si>
  <si>
    <t>95110030700500321200</t>
  </si>
  <si>
    <t>95110030700500321260</t>
  </si>
  <si>
    <t>95110030700500321262</t>
  </si>
  <si>
    <t>ОТЧЕТ ОБ ИСПОЛНЕНИИ БЮДЖЕТА                                                                                                                                 на 01 ноября 2012 г.</t>
  </si>
  <si>
    <t>01.11.2012</t>
  </si>
  <si>
    <t>Глава поселения     __________________           Г.В.Щербаков</t>
  </si>
  <si>
    <t>Главный бухгалтер ________________           И.Н.Салькова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</si>
</sst>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#,##0.0"/>
    <numFmt numFmtId="181" formatCode="#,##0.0_ ;[Red]\-#,##0.0\ "/>
    <numFmt numFmtId="182" formatCode="#,##0.00_ ;[Red]\-#,##0.00\ 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color indexed="12"/>
      <name val="Arial Cyr"/>
      <family val="0"/>
    </font>
    <font>
      <sz val="9"/>
      <name val="Arial Cyr"/>
      <family val="0"/>
    </font>
    <font>
      <b/>
      <sz val="9"/>
      <color indexed="12"/>
      <name val="Arial Cyr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Arial"/>
      <family val="2"/>
    </font>
    <font>
      <b/>
      <sz val="9"/>
      <name val="Arial Cyr"/>
      <family val="2"/>
    </font>
    <font>
      <vertAlign val="superscript"/>
      <sz val="9"/>
      <name val="Arial"/>
      <family val="2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 style="medium"/>
      <right style="medium"/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14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right"/>
    </xf>
    <xf numFmtId="49" fontId="8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Continuous"/>
    </xf>
    <xf numFmtId="0" fontId="10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 wrapText="1"/>
    </xf>
    <xf numFmtId="3" fontId="8" fillId="0" borderId="15" xfId="0" applyNumberFormat="1" applyFont="1" applyFill="1" applyBorder="1" applyAlignment="1">
      <alignment horizontal="center"/>
    </xf>
    <xf numFmtId="0" fontId="12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0" fillId="0" borderId="15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" fontId="8" fillId="0" borderId="15" xfId="0" applyNumberFormat="1" applyFont="1" applyFill="1" applyBorder="1" applyAlignment="1">
      <alignment horizontal="right" wrapText="1"/>
    </xf>
    <xf numFmtId="4" fontId="8" fillId="0" borderId="15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justify" vertical="top" wrapText="1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wrapText="1"/>
    </xf>
    <xf numFmtId="181" fontId="10" fillId="0" borderId="15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justify" vertical="center" wrapText="1"/>
    </xf>
    <xf numFmtId="4" fontId="8" fillId="0" borderId="15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vertical="top" wrapText="1"/>
    </xf>
    <xf numFmtId="4" fontId="6" fillId="0" borderId="15" xfId="0" applyNumberFormat="1" applyFont="1" applyBorder="1" applyAlignment="1">
      <alignment horizontal="right"/>
    </xf>
    <xf numFmtId="4" fontId="13" fillId="0" borderId="15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horizontal="center" wrapText="1"/>
    </xf>
    <xf numFmtId="4" fontId="8" fillId="0" borderId="24" xfId="0" applyNumberFormat="1" applyFont="1" applyFill="1" applyBorder="1" applyAlignment="1">
      <alignment horizontal="right"/>
    </xf>
    <xf numFmtId="0" fontId="8" fillId="0" borderId="25" xfId="0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center" wrapText="1"/>
    </xf>
    <xf numFmtId="49" fontId="8" fillId="0" borderId="27" xfId="0" applyNumberFormat="1" applyFont="1" applyFill="1" applyBorder="1" applyAlignment="1">
      <alignment horizontal="center" wrapText="1"/>
    </xf>
    <xf numFmtId="4" fontId="8" fillId="0" borderId="28" xfId="0" applyNumberFormat="1" applyFont="1" applyFill="1" applyBorder="1" applyAlignment="1">
      <alignment horizontal="right"/>
    </xf>
    <xf numFmtId="49" fontId="8" fillId="0" borderId="18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right"/>
    </xf>
    <xf numFmtId="4" fontId="8" fillId="0" borderId="3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/>
    </xf>
    <xf numFmtId="4" fontId="8" fillId="0" borderId="34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left" wrapText="1"/>
    </xf>
    <xf numFmtId="49" fontId="15" fillId="0" borderId="32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center" wrapText="1"/>
    </xf>
    <xf numFmtId="49" fontId="8" fillId="0" borderId="37" xfId="0" applyNumberFormat="1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 horizontal="right"/>
    </xf>
    <xf numFmtId="2" fontId="8" fillId="0" borderId="38" xfId="0" applyNumberFormat="1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14" xfId="0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0" fontId="8" fillId="0" borderId="14" xfId="0" applyFont="1" applyBorder="1" applyAlignment="1">
      <alignment/>
    </xf>
    <xf numFmtId="49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center" wrapText="1"/>
    </xf>
    <xf numFmtId="4" fontId="8" fillId="0" borderId="32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 wrapText="1"/>
    </xf>
    <xf numFmtId="4" fontId="8" fillId="0" borderId="33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 wrapText="1"/>
    </xf>
    <xf numFmtId="4" fontId="8" fillId="0" borderId="40" xfId="0" applyNumberFormat="1" applyFont="1" applyFill="1" applyBorder="1" applyAlignment="1">
      <alignment horizontal="right"/>
    </xf>
    <xf numFmtId="4" fontId="8" fillId="0" borderId="41" xfId="0" applyNumberFormat="1" applyFont="1" applyFill="1" applyBorder="1" applyAlignment="1">
      <alignment horizontal="right"/>
    </xf>
    <xf numFmtId="49" fontId="15" fillId="0" borderId="22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8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tabSelected="1" view="pageBreakPreview" zoomScaleSheetLayoutView="100" zoomScalePageLayoutView="0" workbookViewId="0" topLeftCell="A354">
      <selection activeCell="A370" sqref="A370:IV371"/>
    </sheetView>
  </sheetViews>
  <sheetFormatPr defaultColWidth="8.875" defaultRowHeight="12.75"/>
  <cols>
    <col min="1" max="1" width="54.375" style="6" customWidth="1"/>
    <col min="2" max="2" width="5.375" style="2" customWidth="1"/>
    <col min="3" max="3" width="23.375" style="2" customWidth="1"/>
    <col min="4" max="4" width="12.375" style="54" customWidth="1"/>
    <col min="5" max="5" width="11.875" style="54" customWidth="1"/>
    <col min="6" max="6" width="14.00390625" style="2" customWidth="1"/>
    <col min="7" max="16384" width="8.875" style="2" customWidth="1"/>
  </cols>
  <sheetData>
    <row r="1" spans="1:5" ht="12.75" customHeight="1">
      <c r="A1" s="141" t="s">
        <v>482</v>
      </c>
      <c r="B1" s="142"/>
      <c r="C1" s="142"/>
      <c r="D1" s="142"/>
      <c r="E1" s="1"/>
    </row>
    <row r="2" spans="1:6" ht="21.75" customHeight="1" thickBot="1">
      <c r="A2" s="142"/>
      <c r="B2" s="142"/>
      <c r="C2" s="142"/>
      <c r="D2" s="142"/>
      <c r="E2" s="1"/>
      <c r="F2" s="3"/>
    </row>
    <row r="3" spans="1:6" ht="10.5" customHeight="1">
      <c r="A3" s="142"/>
      <c r="B3" s="142"/>
      <c r="C3" s="142"/>
      <c r="D3" s="142"/>
      <c r="E3" s="4"/>
      <c r="F3" s="5" t="s">
        <v>336</v>
      </c>
    </row>
    <row r="4" spans="2:6" ht="12">
      <c r="B4" s="7"/>
      <c r="D4" s="8"/>
      <c r="E4" s="9" t="s">
        <v>337</v>
      </c>
      <c r="F4" s="10" t="s">
        <v>338</v>
      </c>
    </row>
    <row r="5" spans="1:6" ht="12">
      <c r="A5" s="11"/>
      <c r="B5" s="12"/>
      <c r="C5" s="12"/>
      <c r="D5" s="13"/>
      <c r="E5" s="14" t="s">
        <v>339</v>
      </c>
      <c r="F5" s="10" t="s">
        <v>483</v>
      </c>
    </row>
    <row r="6" spans="1:6" ht="12">
      <c r="A6" s="11"/>
      <c r="B6" s="12"/>
      <c r="C6" s="12"/>
      <c r="D6" s="13"/>
      <c r="E6" s="14" t="s">
        <v>340</v>
      </c>
      <c r="F6" s="10" t="s">
        <v>341</v>
      </c>
    </row>
    <row r="7" spans="1:6" ht="13.5" customHeight="1">
      <c r="A7" s="11" t="s">
        <v>342</v>
      </c>
      <c r="B7" s="12"/>
      <c r="C7" s="12"/>
      <c r="D7" s="13"/>
      <c r="E7" s="14" t="s">
        <v>343</v>
      </c>
      <c r="F7" s="10" t="s">
        <v>344</v>
      </c>
    </row>
    <row r="8" spans="1:8" ht="23.25" customHeight="1">
      <c r="A8" s="143" t="s">
        <v>345</v>
      </c>
      <c r="B8" s="143"/>
      <c r="C8" s="143"/>
      <c r="D8" s="143"/>
      <c r="E8" s="15" t="s">
        <v>346</v>
      </c>
      <c r="F8" s="10" t="s">
        <v>347</v>
      </c>
      <c r="H8" s="14"/>
    </row>
    <row r="9" spans="1:6" ht="12">
      <c r="A9" s="11" t="s">
        <v>348</v>
      </c>
      <c r="B9" s="16"/>
      <c r="C9" s="16"/>
      <c r="D9" s="17"/>
      <c r="E9" s="14"/>
      <c r="F9" s="18"/>
    </row>
    <row r="10" spans="1:6" ht="12.75" thickBot="1">
      <c r="A10" s="11" t="s">
        <v>349</v>
      </c>
      <c r="B10" s="12"/>
      <c r="C10" s="12"/>
      <c r="D10" s="13"/>
      <c r="E10" s="14" t="s">
        <v>350</v>
      </c>
      <c r="F10" s="19" t="s">
        <v>351</v>
      </c>
    </row>
    <row r="11" spans="1:6" ht="12">
      <c r="A11" s="144" t="s">
        <v>352</v>
      </c>
      <c r="B11" s="144"/>
      <c r="C11" s="144"/>
      <c r="D11" s="144"/>
      <c r="E11" s="144"/>
      <c r="F11" s="20"/>
    </row>
    <row r="12" spans="1:6" ht="7.5" customHeight="1">
      <c r="A12" s="21"/>
      <c r="B12" s="22"/>
      <c r="D12" s="23"/>
      <c r="E12" s="24"/>
      <c r="F12" s="25"/>
    </row>
    <row r="13" spans="1:6" ht="36">
      <c r="A13" s="26" t="s">
        <v>353</v>
      </c>
      <c r="B13" s="27" t="s">
        <v>354</v>
      </c>
      <c r="C13" s="27" t="s">
        <v>355</v>
      </c>
      <c r="D13" s="28" t="s">
        <v>356</v>
      </c>
      <c r="E13" s="28" t="s">
        <v>0</v>
      </c>
      <c r="F13" s="28" t="s">
        <v>357</v>
      </c>
    </row>
    <row r="14" spans="1:6" ht="12">
      <c r="A14" s="29">
        <v>1</v>
      </c>
      <c r="B14" s="30">
        <v>2</v>
      </c>
      <c r="C14" s="30">
        <v>3</v>
      </c>
      <c r="D14" s="31">
        <v>4</v>
      </c>
      <c r="E14" s="32">
        <v>5</v>
      </c>
      <c r="F14" s="32">
        <v>6</v>
      </c>
    </row>
    <row r="15" spans="1:6" s="37" customFormat="1" ht="12.75">
      <c r="A15" s="33" t="s">
        <v>358</v>
      </c>
      <c r="B15" s="34" t="s">
        <v>359</v>
      </c>
      <c r="C15" s="34"/>
      <c r="D15" s="35">
        <f>D17+D62</f>
        <v>9438800</v>
      </c>
      <c r="E15" s="35">
        <f>E17+E63</f>
        <v>8545791.68</v>
      </c>
      <c r="F15" s="36">
        <f>D15-E15</f>
        <v>893008.3200000003</v>
      </c>
    </row>
    <row r="16" spans="1:6" s="37" customFormat="1" ht="12.75">
      <c r="A16" s="38" t="s">
        <v>21</v>
      </c>
      <c r="B16" s="34"/>
      <c r="C16" s="34"/>
      <c r="D16" s="35"/>
      <c r="E16" s="35"/>
      <c r="F16" s="36"/>
    </row>
    <row r="17" spans="1:6" s="39" customFormat="1" ht="18" customHeight="1">
      <c r="A17" s="33" t="s">
        <v>360</v>
      </c>
      <c r="B17" s="34" t="s">
        <v>359</v>
      </c>
      <c r="C17" s="34" t="s">
        <v>361</v>
      </c>
      <c r="D17" s="35">
        <f>D18+D24+D39+D47+D50+D54+D58</f>
        <v>9065900</v>
      </c>
      <c r="E17" s="35">
        <f>E18+E24+E39+E47+E50+E54+E58</f>
        <v>8401421.45</v>
      </c>
      <c r="F17" s="36">
        <f aca="true" t="shared" si="0" ref="F17:F71">D17-E17</f>
        <v>664478.5500000007</v>
      </c>
    </row>
    <row r="18" spans="1:6" ht="14.25" customHeight="1">
      <c r="A18" s="38" t="s">
        <v>362</v>
      </c>
      <c r="B18" s="30" t="s">
        <v>359</v>
      </c>
      <c r="C18" s="30" t="s">
        <v>363</v>
      </c>
      <c r="D18" s="40">
        <f>D19</f>
        <v>6708600</v>
      </c>
      <c r="E18" s="40">
        <f>E19</f>
        <v>6245104.71</v>
      </c>
      <c r="F18" s="41">
        <f t="shared" si="0"/>
        <v>463495.29000000004</v>
      </c>
    </row>
    <row r="19" spans="1:6" ht="16.5" customHeight="1">
      <c r="A19" s="38" t="s">
        <v>364</v>
      </c>
      <c r="B19" s="30" t="s">
        <v>359</v>
      </c>
      <c r="C19" s="30" t="s">
        <v>365</v>
      </c>
      <c r="D19" s="40">
        <f>D21</f>
        <v>6708600</v>
      </c>
      <c r="E19" s="40">
        <f>E21+E22+E23</f>
        <v>6245104.71</v>
      </c>
      <c r="F19" s="41">
        <f t="shared" si="0"/>
        <v>463495.29000000004</v>
      </c>
    </row>
    <row r="20" spans="1:6" ht="1.5" customHeight="1">
      <c r="A20" s="38"/>
      <c r="B20" s="30"/>
      <c r="C20" s="30"/>
      <c r="D20" s="40"/>
      <c r="E20" s="42"/>
      <c r="F20" s="41">
        <f t="shared" si="0"/>
        <v>0</v>
      </c>
    </row>
    <row r="21" spans="1:6" ht="61.5" customHeight="1">
      <c r="A21" s="43" t="s">
        <v>366</v>
      </c>
      <c r="B21" s="30" t="s">
        <v>359</v>
      </c>
      <c r="C21" s="30" t="s">
        <v>367</v>
      </c>
      <c r="D21" s="40">
        <v>6708600</v>
      </c>
      <c r="E21" s="42">
        <v>6203465.93</v>
      </c>
      <c r="F21" s="41">
        <f t="shared" si="0"/>
        <v>505134.0700000003</v>
      </c>
    </row>
    <row r="22" spans="1:6" ht="85.5" customHeight="1">
      <c r="A22" s="43" t="s">
        <v>368</v>
      </c>
      <c r="B22" s="30" t="s">
        <v>359</v>
      </c>
      <c r="C22" s="30" t="s">
        <v>369</v>
      </c>
      <c r="D22" s="40"/>
      <c r="E22" s="42">
        <v>981.41</v>
      </c>
      <c r="F22" s="41">
        <f t="shared" si="0"/>
        <v>-981.41</v>
      </c>
    </row>
    <row r="23" spans="1:6" ht="36" customHeight="1">
      <c r="A23" s="43" t="s">
        <v>370</v>
      </c>
      <c r="B23" s="30" t="s">
        <v>359</v>
      </c>
      <c r="C23" s="30" t="s">
        <v>371</v>
      </c>
      <c r="D23" s="40"/>
      <c r="E23" s="42">
        <v>40657.37</v>
      </c>
      <c r="F23" s="41">
        <f t="shared" si="0"/>
        <v>-40657.37</v>
      </c>
    </row>
    <row r="24" spans="1:6" ht="16.5" customHeight="1">
      <c r="A24" s="44" t="s">
        <v>372</v>
      </c>
      <c r="B24" s="30" t="s">
        <v>359</v>
      </c>
      <c r="C24" s="45" t="s">
        <v>373</v>
      </c>
      <c r="D24" s="46">
        <f>D25+D36</f>
        <v>143500</v>
      </c>
      <c r="E24" s="42">
        <f>E25+E36</f>
        <v>139790.25</v>
      </c>
      <c r="F24" s="41">
        <f t="shared" si="0"/>
        <v>3709.75</v>
      </c>
    </row>
    <row r="25" spans="1:6" ht="25.5" customHeight="1">
      <c r="A25" s="44" t="s">
        <v>374</v>
      </c>
      <c r="B25" s="30" t="s">
        <v>359</v>
      </c>
      <c r="C25" s="45" t="s">
        <v>375</v>
      </c>
      <c r="D25" s="46">
        <v>15600</v>
      </c>
      <c r="E25" s="42">
        <f>E26+E34</f>
        <v>11811.75</v>
      </c>
      <c r="F25" s="41">
        <f t="shared" si="0"/>
        <v>3788.25</v>
      </c>
    </row>
    <row r="26" spans="1:6" ht="25.5" customHeight="1">
      <c r="A26" s="44" t="s">
        <v>376</v>
      </c>
      <c r="B26" s="30" t="s">
        <v>359</v>
      </c>
      <c r="C26" s="45" t="s">
        <v>377</v>
      </c>
      <c r="D26" s="46">
        <v>15600</v>
      </c>
      <c r="E26" s="42">
        <f>E32+E33</f>
        <v>11768.94</v>
      </c>
      <c r="F26" s="41">
        <f>D26-E26</f>
        <v>3831.0599999999995</v>
      </c>
    </row>
    <row r="27" spans="1:6" ht="36.75" customHeight="1" hidden="1">
      <c r="A27" s="44" t="s">
        <v>376</v>
      </c>
      <c r="B27" s="30" t="s">
        <v>359</v>
      </c>
      <c r="C27" s="45" t="s">
        <v>378</v>
      </c>
      <c r="D27" s="46">
        <v>95600</v>
      </c>
      <c r="E27" s="42">
        <v>5948.48</v>
      </c>
      <c r="F27" s="41">
        <f t="shared" si="0"/>
        <v>89651.52</v>
      </c>
    </row>
    <row r="28" spans="1:6" ht="40.5" customHeight="1" hidden="1">
      <c r="A28" s="47" t="s">
        <v>379</v>
      </c>
      <c r="B28" s="30" t="s">
        <v>359</v>
      </c>
      <c r="C28" s="45"/>
      <c r="D28" s="46">
        <v>95600</v>
      </c>
      <c r="E28" s="42"/>
      <c r="F28" s="41">
        <f t="shared" si="0"/>
        <v>95600</v>
      </c>
    </row>
    <row r="29" spans="1:6" ht="40.5" customHeight="1" hidden="1">
      <c r="A29" s="44" t="s">
        <v>380</v>
      </c>
      <c r="B29" s="30" t="s">
        <v>359</v>
      </c>
      <c r="C29" s="45"/>
      <c r="D29" s="46">
        <v>95600</v>
      </c>
      <c r="E29" s="42"/>
      <c r="F29" s="41">
        <f t="shared" si="0"/>
        <v>95600</v>
      </c>
    </row>
    <row r="30" spans="1:6" ht="47.25" customHeight="1" hidden="1">
      <c r="A30" s="44" t="s">
        <v>380</v>
      </c>
      <c r="B30" s="30" t="s">
        <v>359</v>
      </c>
      <c r="C30" s="45"/>
      <c r="D30" s="46">
        <v>95600</v>
      </c>
      <c r="E30" s="42"/>
      <c r="F30" s="41">
        <f t="shared" si="0"/>
        <v>95600</v>
      </c>
    </row>
    <row r="31" spans="1:6" ht="38.25" customHeight="1" hidden="1">
      <c r="A31" s="44" t="s">
        <v>381</v>
      </c>
      <c r="B31" s="30" t="s">
        <v>359</v>
      </c>
      <c r="C31" s="45"/>
      <c r="D31" s="46">
        <v>95600</v>
      </c>
      <c r="E31" s="42"/>
      <c r="F31" s="41">
        <f t="shared" si="0"/>
        <v>95600</v>
      </c>
    </row>
    <row r="32" spans="1:6" ht="28.5" customHeight="1">
      <c r="A32" s="44" t="s">
        <v>376</v>
      </c>
      <c r="B32" s="30" t="s">
        <v>359</v>
      </c>
      <c r="C32" s="45" t="s">
        <v>378</v>
      </c>
      <c r="D32" s="46">
        <v>15600</v>
      </c>
      <c r="E32" s="42">
        <v>11768.79</v>
      </c>
      <c r="F32" s="41">
        <f>D32-E32</f>
        <v>3831.209999999999</v>
      </c>
    </row>
    <row r="33" spans="1:6" ht="40.5" customHeight="1">
      <c r="A33" s="43" t="s">
        <v>379</v>
      </c>
      <c r="B33" s="30" t="s">
        <v>359</v>
      </c>
      <c r="C33" s="45" t="s">
        <v>382</v>
      </c>
      <c r="D33" s="46"/>
      <c r="E33" s="42">
        <v>0.15</v>
      </c>
      <c r="F33" s="41">
        <f t="shared" si="0"/>
        <v>-0.15</v>
      </c>
    </row>
    <row r="34" spans="1:6" ht="36.75" customHeight="1">
      <c r="A34" s="43" t="s">
        <v>380</v>
      </c>
      <c r="B34" s="30" t="s">
        <v>359</v>
      </c>
      <c r="C34" s="45" t="s">
        <v>383</v>
      </c>
      <c r="D34" s="46"/>
      <c r="E34" s="42">
        <v>42.81</v>
      </c>
      <c r="F34" s="41">
        <f t="shared" si="0"/>
        <v>-42.81</v>
      </c>
    </row>
    <row r="35" spans="1:6" ht="36.75" customHeight="1">
      <c r="A35" s="43" t="s">
        <v>381</v>
      </c>
      <c r="B35" s="30" t="s">
        <v>359</v>
      </c>
      <c r="C35" s="45" t="s">
        <v>384</v>
      </c>
      <c r="D35" s="46"/>
      <c r="E35" s="42">
        <v>42.81</v>
      </c>
      <c r="F35" s="41">
        <f t="shared" si="0"/>
        <v>-42.81</v>
      </c>
    </row>
    <row r="36" spans="1:6" ht="18.75" customHeight="1">
      <c r="A36" s="38" t="s">
        <v>385</v>
      </c>
      <c r="B36" s="30" t="s">
        <v>359</v>
      </c>
      <c r="C36" s="30" t="s">
        <v>386</v>
      </c>
      <c r="D36" s="48">
        <v>127900</v>
      </c>
      <c r="E36" s="42">
        <f>E37</f>
        <v>127978.5</v>
      </c>
      <c r="F36" s="41">
        <f t="shared" si="0"/>
        <v>-78.5</v>
      </c>
    </row>
    <row r="37" spans="1:6" ht="15" customHeight="1">
      <c r="A37" s="38" t="s">
        <v>385</v>
      </c>
      <c r="B37" s="30" t="s">
        <v>359</v>
      </c>
      <c r="C37" s="30" t="s">
        <v>387</v>
      </c>
      <c r="D37" s="48">
        <v>127900</v>
      </c>
      <c r="E37" s="42">
        <v>127978.5</v>
      </c>
      <c r="F37" s="41">
        <f t="shared" si="0"/>
        <v>-78.5</v>
      </c>
    </row>
    <row r="38" spans="1:6" ht="22.5" customHeight="1" hidden="1">
      <c r="A38" s="49"/>
      <c r="B38" s="30"/>
      <c r="C38" s="30"/>
      <c r="D38" s="48"/>
      <c r="E38" s="42"/>
      <c r="F38" s="42"/>
    </row>
    <row r="39" spans="1:6" ht="15" customHeight="1">
      <c r="A39" s="38" t="s">
        <v>388</v>
      </c>
      <c r="B39" s="30" t="s">
        <v>359</v>
      </c>
      <c r="C39" s="30" t="s">
        <v>389</v>
      </c>
      <c r="D39" s="48">
        <f>D40+D42</f>
        <v>1245200</v>
      </c>
      <c r="E39" s="48">
        <f>E40+E42</f>
        <v>1189311.22</v>
      </c>
      <c r="F39" s="42">
        <f t="shared" si="0"/>
        <v>55888.78000000003</v>
      </c>
    </row>
    <row r="40" spans="1:6" ht="18.75" customHeight="1">
      <c r="A40" s="38" t="s">
        <v>390</v>
      </c>
      <c r="B40" s="30" t="s">
        <v>359</v>
      </c>
      <c r="C40" s="30" t="s">
        <v>391</v>
      </c>
      <c r="D40" s="40">
        <f>D41</f>
        <v>117200</v>
      </c>
      <c r="E40" s="40">
        <f>E41</f>
        <v>63489.63</v>
      </c>
      <c r="F40" s="41">
        <f t="shared" si="0"/>
        <v>53710.37</v>
      </c>
    </row>
    <row r="41" spans="1:6" ht="37.5" customHeight="1">
      <c r="A41" s="38" t="s">
        <v>392</v>
      </c>
      <c r="B41" s="30" t="s">
        <v>359</v>
      </c>
      <c r="C41" s="30" t="s">
        <v>393</v>
      </c>
      <c r="D41" s="40">
        <v>117200</v>
      </c>
      <c r="E41" s="42">
        <v>63489.63</v>
      </c>
      <c r="F41" s="41">
        <f t="shared" si="0"/>
        <v>53710.37</v>
      </c>
    </row>
    <row r="42" spans="1:6" ht="16.5" customHeight="1">
      <c r="A42" s="38" t="s">
        <v>394</v>
      </c>
      <c r="B42" s="30" t="s">
        <v>359</v>
      </c>
      <c r="C42" s="30" t="s">
        <v>395</v>
      </c>
      <c r="D42" s="48">
        <f>D43+D45</f>
        <v>1128000</v>
      </c>
      <c r="E42" s="48">
        <f>E43+E45</f>
        <v>1125821.59</v>
      </c>
      <c r="F42" s="41">
        <f t="shared" si="0"/>
        <v>2178.409999999916</v>
      </c>
    </row>
    <row r="43" spans="1:6" ht="35.25" customHeight="1">
      <c r="A43" s="38" t="s">
        <v>396</v>
      </c>
      <c r="B43" s="30" t="s">
        <v>359</v>
      </c>
      <c r="C43" s="30" t="s">
        <v>397</v>
      </c>
      <c r="D43" s="40">
        <f>D44</f>
        <v>755000</v>
      </c>
      <c r="E43" s="42">
        <f>E44</f>
        <v>990673.01</v>
      </c>
      <c r="F43" s="41">
        <f t="shared" si="0"/>
        <v>-235673.01</v>
      </c>
    </row>
    <row r="44" spans="1:6" ht="48.75" customHeight="1">
      <c r="A44" s="38" t="s">
        <v>398</v>
      </c>
      <c r="B44" s="30" t="s">
        <v>359</v>
      </c>
      <c r="C44" s="30" t="s">
        <v>399</v>
      </c>
      <c r="D44" s="40">
        <v>755000</v>
      </c>
      <c r="E44" s="41">
        <v>990673.01</v>
      </c>
      <c r="F44" s="41">
        <f t="shared" si="0"/>
        <v>-235673.01</v>
      </c>
    </row>
    <row r="45" spans="1:6" ht="42.75" customHeight="1">
      <c r="A45" s="38" t="s">
        <v>400</v>
      </c>
      <c r="B45" s="30" t="s">
        <v>359</v>
      </c>
      <c r="C45" s="30" t="s">
        <v>401</v>
      </c>
      <c r="D45" s="40">
        <f>D46</f>
        <v>373000</v>
      </c>
      <c r="E45" s="40">
        <f>E46</f>
        <v>135148.58</v>
      </c>
      <c r="F45" s="41">
        <f t="shared" si="0"/>
        <v>237851.42</v>
      </c>
    </row>
    <row r="46" spans="1:6" ht="46.5" customHeight="1">
      <c r="A46" s="38" t="s">
        <v>402</v>
      </c>
      <c r="B46" s="30" t="s">
        <v>359</v>
      </c>
      <c r="C46" s="30" t="s">
        <v>403</v>
      </c>
      <c r="D46" s="40">
        <v>373000</v>
      </c>
      <c r="E46" s="41">
        <v>135148.58</v>
      </c>
      <c r="F46" s="41">
        <f t="shared" si="0"/>
        <v>237851.42</v>
      </c>
    </row>
    <row r="47" spans="1:6" ht="18.75" customHeight="1">
      <c r="A47" s="38" t="s">
        <v>404</v>
      </c>
      <c r="B47" s="30" t="s">
        <v>359</v>
      </c>
      <c r="C47" s="30" t="s">
        <v>405</v>
      </c>
      <c r="D47" s="40">
        <f>D48</f>
        <v>13000</v>
      </c>
      <c r="E47" s="40">
        <f>E48</f>
        <v>13100</v>
      </c>
      <c r="F47" s="41">
        <f t="shared" si="0"/>
        <v>-100</v>
      </c>
    </row>
    <row r="48" spans="1:6" ht="36.75" customHeight="1">
      <c r="A48" s="38" t="s">
        <v>406</v>
      </c>
      <c r="B48" s="30" t="s">
        <v>359</v>
      </c>
      <c r="C48" s="30" t="s">
        <v>407</v>
      </c>
      <c r="D48" s="40">
        <f>D49</f>
        <v>13000</v>
      </c>
      <c r="E48" s="40">
        <f>E49</f>
        <v>13100</v>
      </c>
      <c r="F48" s="41">
        <f t="shared" si="0"/>
        <v>-100</v>
      </c>
    </row>
    <row r="49" spans="1:6" ht="58.5" customHeight="1">
      <c r="A49" s="38" t="s">
        <v>408</v>
      </c>
      <c r="B49" s="30" t="s">
        <v>359</v>
      </c>
      <c r="C49" s="30" t="s">
        <v>409</v>
      </c>
      <c r="D49" s="40">
        <v>13000</v>
      </c>
      <c r="E49" s="40">
        <v>13100</v>
      </c>
      <c r="F49" s="41">
        <f t="shared" si="0"/>
        <v>-100</v>
      </c>
    </row>
    <row r="50" spans="1:6" ht="24.75" customHeight="1">
      <c r="A50" s="38" t="s">
        <v>410</v>
      </c>
      <c r="B50" s="30" t="s">
        <v>359</v>
      </c>
      <c r="C50" s="30" t="s">
        <v>411</v>
      </c>
      <c r="D50" s="40"/>
      <c r="E50" s="50">
        <v>13.71</v>
      </c>
      <c r="F50" s="41">
        <f t="shared" si="0"/>
        <v>-13.71</v>
      </c>
    </row>
    <row r="51" spans="1:6" ht="16.5" customHeight="1">
      <c r="A51" s="38" t="s">
        <v>412</v>
      </c>
      <c r="B51" s="30" t="s">
        <v>359</v>
      </c>
      <c r="C51" s="30" t="s">
        <v>413</v>
      </c>
      <c r="D51" s="40"/>
      <c r="E51" s="50">
        <v>13.71</v>
      </c>
      <c r="F51" s="41">
        <f t="shared" si="0"/>
        <v>-13.71</v>
      </c>
    </row>
    <row r="52" spans="1:6" ht="25.5" customHeight="1">
      <c r="A52" s="38" t="s">
        <v>414</v>
      </c>
      <c r="B52" s="30" t="s">
        <v>359</v>
      </c>
      <c r="C52" s="30" t="s">
        <v>415</v>
      </c>
      <c r="D52" s="40"/>
      <c r="E52" s="50">
        <v>13.71</v>
      </c>
      <c r="F52" s="41">
        <f t="shared" si="0"/>
        <v>-13.71</v>
      </c>
    </row>
    <row r="53" spans="1:6" ht="27" customHeight="1">
      <c r="A53" s="38" t="s">
        <v>416</v>
      </c>
      <c r="B53" s="30" t="s">
        <v>359</v>
      </c>
      <c r="C53" s="30" t="s">
        <v>453</v>
      </c>
      <c r="D53" s="40"/>
      <c r="E53" s="50">
        <v>13.71</v>
      </c>
      <c r="F53" s="41">
        <f t="shared" si="0"/>
        <v>-13.71</v>
      </c>
    </row>
    <row r="54" spans="1:6" ht="32.25" customHeight="1">
      <c r="A54" s="38" t="s">
        <v>417</v>
      </c>
      <c r="B54" s="30" t="s">
        <v>359</v>
      </c>
      <c r="C54" s="30" t="s">
        <v>418</v>
      </c>
      <c r="D54" s="40">
        <f aca="true" t="shared" si="1" ref="D54:E56">D55</f>
        <v>900000</v>
      </c>
      <c r="E54" s="40">
        <f t="shared" si="1"/>
        <v>758492.89</v>
      </c>
      <c r="F54" s="41">
        <f t="shared" si="0"/>
        <v>141507.11</v>
      </c>
    </row>
    <row r="55" spans="1:6" ht="61.5" customHeight="1">
      <c r="A55" s="38" t="s">
        <v>419</v>
      </c>
      <c r="B55" s="30" t="s">
        <v>359</v>
      </c>
      <c r="C55" s="30" t="s">
        <v>420</v>
      </c>
      <c r="D55" s="40">
        <f t="shared" si="1"/>
        <v>900000</v>
      </c>
      <c r="E55" s="40">
        <f t="shared" si="1"/>
        <v>758492.89</v>
      </c>
      <c r="F55" s="41">
        <f t="shared" si="0"/>
        <v>141507.11</v>
      </c>
    </row>
    <row r="56" spans="1:6" ht="54.75" customHeight="1">
      <c r="A56" s="38" t="s">
        <v>421</v>
      </c>
      <c r="B56" s="30" t="s">
        <v>359</v>
      </c>
      <c r="C56" s="30" t="s">
        <v>422</v>
      </c>
      <c r="D56" s="40">
        <f t="shared" si="1"/>
        <v>900000</v>
      </c>
      <c r="E56" s="40">
        <f t="shared" si="1"/>
        <v>758492.89</v>
      </c>
      <c r="F56" s="41">
        <f t="shared" si="0"/>
        <v>141507.11</v>
      </c>
    </row>
    <row r="57" spans="1:6" ht="63.75" customHeight="1">
      <c r="A57" s="38" t="s">
        <v>423</v>
      </c>
      <c r="B57" s="30" t="s">
        <v>359</v>
      </c>
      <c r="C57" s="30" t="s">
        <v>424</v>
      </c>
      <c r="D57" s="40">
        <v>900000</v>
      </c>
      <c r="E57" s="41">
        <v>758492.89</v>
      </c>
      <c r="F57" s="41">
        <f t="shared" si="0"/>
        <v>141507.11</v>
      </c>
    </row>
    <row r="58" spans="1:6" ht="24">
      <c r="A58" s="38" t="s">
        <v>425</v>
      </c>
      <c r="B58" s="30" t="s">
        <v>359</v>
      </c>
      <c r="C58" s="30" t="s">
        <v>426</v>
      </c>
      <c r="D58" s="40">
        <f aca="true" t="shared" si="2" ref="D58:E60">D59</f>
        <v>55600</v>
      </c>
      <c r="E58" s="40">
        <f t="shared" si="2"/>
        <v>55608.67</v>
      </c>
      <c r="F58" s="41">
        <f t="shared" si="0"/>
        <v>-8.669999999998254</v>
      </c>
    </row>
    <row r="59" spans="1:6" ht="36.75" customHeight="1">
      <c r="A59" s="38" t="s">
        <v>427</v>
      </c>
      <c r="B59" s="30" t="s">
        <v>359</v>
      </c>
      <c r="C59" s="30" t="s">
        <v>428</v>
      </c>
      <c r="D59" s="40">
        <f t="shared" si="2"/>
        <v>55600</v>
      </c>
      <c r="E59" s="40">
        <f t="shared" si="2"/>
        <v>55608.67</v>
      </c>
      <c r="F59" s="41">
        <f t="shared" si="0"/>
        <v>-8.669999999998254</v>
      </c>
    </row>
    <row r="60" spans="1:6" ht="39" customHeight="1">
      <c r="A60" s="38" t="s">
        <v>429</v>
      </c>
      <c r="B60" s="30" t="s">
        <v>359</v>
      </c>
      <c r="C60" s="30" t="s">
        <v>430</v>
      </c>
      <c r="D60" s="40">
        <f t="shared" si="2"/>
        <v>55600</v>
      </c>
      <c r="E60" s="40">
        <f t="shared" si="2"/>
        <v>55608.67</v>
      </c>
      <c r="F60" s="41">
        <f t="shared" si="0"/>
        <v>-8.669999999998254</v>
      </c>
    </row>
    <row r="61" spans="1:6" ht="37.5" customHeight="1">
      <c r="A61" s="38" t="s">
        <v>431</v>
      </c>
      <c r="B61" s="30" t="s">
        <v>359</v>
      </c>
      <c r="C61" s="30" t="s">
        <v>432</v>
      </c>
      <c r="D61" s="40">
        <v>55600</v>
      </c>
      <c r="E61" s="41">
        <v>55608.67</v>
      </c>
      <c r="F61" s="41">
        <f t="shared" si="0"/>
        <v>-8.669999999998254</v>
      </c>
    </row>
    <row r="62" spans="1:6" ht="22.5" customHeight="1">
      <c r="A62" s="33" t="s">
        <v>433</v>
      </c>
      <c r="B62" s="34" t="s">
        <v>359</v>
      </c>
      <c r="C62" s="34" t="s">
        <v>434</v>
      </c>
      <c r="D62" s="51">
        <f>D63</f>
        <v>372900</v>
      </c>
      <c r="E62" s="52">
        <f>E63</f>
        <v>144370.23</v>
      </c>
      <c r="F62" s="42">
        <f t="shared" si="0"/>
        <v>228529.77</v>
      </c>
    </row>
    <row r="63" spans="1:6" ht="27" customHeight="1">
      <c r="A63" s="38" t="s">
        <v>435</v>
      </c>
      <c r="B63" s="30" t="s">
        <v>359</v>
      </c>
      <c r="C63" s="30" t="s">
        <v>436</v>
      </c>
      <c r="D63" s="48">
        <f>D64+D69</f>
        <v>372900</v>
      </c>
      <c r="E63" s="48">
        <f>E64+E69</f>
        <v>144370.23</v>
      </c>
      <c r="F63" s="42">
        <f t="shared" si="0"/>
        <v>228529.77</v>
      </c>
    </row>
    <row r="64" spans="1:6" ht="27" customHeight="1">
      <c r="A64" s="38" t="s">
        <v>437</v>
      </c>
      <c r="B64" s="30" t="s">
        <v>359</v>
      </c>
      <c r="C64" s="30" t="s">
        <v>438</v>
      </c>
      <c r="D64" s="48">
        <f>D65+D67</f>
        <v>139500</v>
      </c>
      <c r="E64" s="48">
        <f>E65+E67</f>
        <v>139500</v>
      </c>
      <c r="F64" s="42">
        <f t="shared" si="0"/>
        <v>0</v>
      </c>
    </row>
    <row r="65" spans="1:6" ht="36" customHeight="1">
      <c r="A65" s="38" t="s">
        <v>439</v>
      </c>
      <c r="B65" s="30" t="s">
        <v>359</v>
      </c>
      <c r="C65" s="30" t="s">
        <v>440</v>
      </c>
      <c r="D65" s="48">
        <f>D66</f>
        <v>139300</v>
      </c>
      <c r="E65" s="42">
        <f>E66</f>
        <v>139300</v>
      </c>
      <c r="F65" s="42">
        <f t="shared" si="0"/>
        <v>0</v>
      </c>
    </row>
    <row r="66" spans="1:6" ht="37.5" customHeight="1">
      <c r="A66" s="38" t="s">
        <v>441</v>
      </c>
      <c r="B66" s="30" t="s">
        <v>359</v>
      </c>
      <c r="C66" s="30" t="s">
        <v>442</v>
      </c>
      <c r="D66" s="48">
        <v>139300</v>
      </c>
      <c r="E66" s="42">
        <v>139300</v>
      </c>
      <c r="F66" s="42">
        <f t="shared" si="0"/>
        <v>0</v>
      </c>
    </row>
    <row r="67" spans="1:6" ht="15.75" customHeight="1">
      <c r="A67" s="38" t="s">
        <v>443</v>
      </c>
      <c r="B67" s="30" t="s">
        <v>359</v>
      </c>
      <c r="C67" s="30" t="s">
        <v>444</v>
      </c>
      <c r="D67" s="48">
        <v>200</v>
      </c>
      <c r="E67" s="42">
        <f>E68</f>
        <v>200</v>
      </c>
      <c r="F67" s="42">
        <f t="shared" si="0"/>
        <v>0</v>
      </c>
    </row>
    <row r="68" spans="1:6" ht="15.75" customHeight="1">
      <c r="A68" s="38" t="s">
        <v>445</v>
      </c>
      <c r="B68" s="30" t="s">
        <v>359</v>
      </c>
      <c r="C68" s="30" t="s">
        <v>446</v>
      </c>
      <c r="D68" s="48">
        <v>200</v>
      </c>
      <c r="E68" s="42">
        <v>200</v>
      </c>
      <c r="F68" s="42">
        <f t="shared" si="0"/>
        <v>0</v>
      </c>
    </row>
    <row r="69" spans="1:6" ht="15.75" customHeight="1">
      <c r="A69" s="38" t="s">
        <v>1</v>
      </c>
      <c r="B69" s="30" t="s">
        <v>359</v>
      </c>
      <c r="C69" s="30" t="s">
        <v>447</v>
      </c>
      <c r="D69" s="48">
        <f>D70</f>
        <v>233400</v>
      </c>
      <c r="E69" s="42">
        <f>E70</f>
        <v>4870.23</v>
      </c>
      <c r="F69" s="42">
        <f t="shared" si="0"/>
        <v>228529.77</v>
      </c>
    </row>
    <row r="70" spans="1:6" ht="20.25" customHeight="1">
      <c r="A70" s="38" t="s">
        <v>448</v>
      </c>
      <c r="B70" s="30" t="s">
        <v>359</v>
      </c>
      <c r="C70" s="30" t="s">
        <v>449</v>
      </c>
      <c r="D70" s="48">
        <f>D71</f>
        <v>233400</v>
      </c>
      <c r="E70" s="42">
        <f>E71</f>
        <v>4870.23</v>
      </c>
      <c r="F70" s="42">
        <f t="shared" si="0"/>
        <v>228529.77</v>
      </c>
    </row>
    <row r="71" spans="1:6" ht="24">
      <c r="A71" s="38" t="s">
        <v>450</v>
      </c>
      <c r="B71" s="30" t="s">
        <v>359</v>
      </c>
      <c r="C71" s="30" t="s">
        <v>451</v>
      </c>
      <c r="D71" s="48">
        <v>233400</v>
      </c>
      <c r="E71" s="42">
        <v>4870.23</v>
      </c>
      <c r="F71" s="42">
        <f t="shared" si="0"/>
        <v>228529.77</v>
      </c>
    </row>
    <row r="72" spans="4:5" ht="12">
      <c r="D72" s="53"/>
      <c r="E72" s="53"/>
    </row>
    <row r="74" spans="1:6" ht="12">
      <c r="A74" s="2"/>
      <c r="B74" s="55" t="s">
        <v>2</v>
      </c>
      <c r="C74" s="12"/>
      <c r="D74" s="39"/>
      <c r="E74" s="56" t="s">
        <v>3</v>
      </c>
      <c r="F74" s="56"/>
    </row>
    <row r="75" spans="1:6" ht="12">
      <c r="A75" s="22"/>
      <c r="B75" s="22"/>
      <c r="C75" s="57"/>
      <c r="D75" s="58"/>
      <c r="E75" s="58"/>
      <c r="F75" s="58"/>
    </row>
    <row r="76" spans="1:6" ht="12">
      <c r="A76" s="59"/>
      <c r="B76" s="59" t="s">
        <v>4</v>
      </c>
      <c r="C76" s="59" t="s">
        <v>5</v>
      </c>
      <c r="D76" s="60" t="s">
        <v>6</v>
      </c>
      <c r="E76" s="61"/>
      <c r="F76" s="62" t="s">
        <v>7</v>
      </c>
    </row>
    <row r="77" spans="1:6" ht="12">
      <c r="A77" s="59" t="s">
        <v>8</v>
      </c>
      <c r="B77" s="59" t="s">
        <v>9</v>
      </c>
      <c r="C77" s="63" t="s">
        <v>10</v>
      </c>
      <c r="D77" s="60" t="s">
        <v>11</v>
      </c>
      <c r="E77" s="63" t="s">
        <v>0</v>
      </c>
      <c r="F77" s="60" t="s">
        <v>12</v>
      </c>
    </row>
    <row r="78" spans="1:6" ht="12">
      <c r="A78" s="59"/>
      <c r="B78" s="59" t="s">
        <v>13</v>
      </c>
      <c r="C78" s="59" t="s">
        <v>14</v>
      </c>
      <c r="D78" s="60" t="s">
        <v>12</v>
      </c>
      <c r="E78" s="60"/>
      <c r="F78" s="60"/>
    </row>
    <row r="79" spans="1:6" ht="12.75" thickBot="1">
      <c r="A79" s="64">
        <v>1</v>
      </c>
      <c r="B79" s="65">
        <v>2</v>
      </c>
      <c r="C79" s="65">
        <v>3</v>
      </c>
      <c r="D79" s="66" t="s">
        <v>15</v>
      </c>
      <c r="E79" s="66" t="s">
        <v>16</v>
      </c>
      <c r="F79" s="66" t="s">
        <v>17</v>
      </c>
    </row>
    <row r="80" spans="1:6" ht="12">
      <c r="A80" s="67" t="s">
        <v>18</v>
      </c>
      <c r="B80" s="68" t="s">
        <v>19</v>
      </c>
      <c r="C80" s="69" t="s">
        <v>20</v>
      </c>
      <c r="D80" s="131">
        <f>D82</f>
        <v>11138400</v>
      </c>
      <c r="E80" s="131">
        <f>E82</f>
        <v>8244393.580000002</v>
      </c>
      <c r="F80" s="70">
        <f>F82</f>
        <v>2894006.419999998</v>
      </c>
    </row>
    <row r="81" spans="1:6" ht="12.75" thickBot="1">
      <c r="A81" s="71" t="s">
        <v>21</v>
      </c>
      <c r="B81" s="72"/>
      <c r="C81" s="73"/>
      <c r="D81" s="74"/>
      <c r="E81" s="75"/>
      <c r="F81" s="76"/>
    </row>
    <row r="82" spans="1:6" ht="12.75" thickBot="1">
      <c r="A82" s="77" t="s">
        <v>22</v>
      </c>
      <c r="B82" s="68" t="s">
        <v>19</v>
      </c>
      <c r="C82" s="78" t="s">
        <v>23</v>
      </c>
      <c r="D82" s="79">
        <f>D83+D171+D179+D196+D218+D256+D277+D284+D292</f>
        <v>11138400</v>
      </c>
      <c r="E82" s="80">
        <f>E83+E171+E179+E196+E218+E263+E277+E284+E292</f>
        <v>8244393.580000002</v>
      </c>
      <c r="F82" s="81">
        <f>D82-E82</f>
        <v>2894006.419999998</v>
      </c>
    </row>
    <row r="83" spans="1:6" ht="12.75" thickBot="1">
      <c r="A83" s="82" t="s">
        <v>24</v>
      </c>
      <c r="B83" s="68" t="s">
        <v>19</v>
      </c>
      <c r="C83" s="83" t="s">
        <v>25</v>
      </c>
      <c r="D83" s="84">
        <f>D84+D98+D152+D161+D166</f>
        <v>4503900</v>
      </c>
      <c r="E83" s="84">
        <f>E84+E98+E152+E161+E166</f>
        <v>3512851.49</v>
      </c>
      <c r="F83" s="85">
        <f>D83-E83</f>
        <v>991048.5099999998</v>
      </c>
    </row>
    <row r="84" spans="1:6" ht="24.75" thickBot="1">
      <c r="A84" s="82" t="s">
        <v>26</v>
      </c>
      <c r="B84" s="68" t="s">
        <v>19</v>
      </c>
      <c r="C84" s="83" t="s">
        <v>27</v>
      </c>
      <c r="D84" s="86">
        <f aca="true" t="shared" si="3" ref="D84:F87">D85</f>
        <v>871900</v>
      </c>
      <c r="E84" s="86">
        <f t="shared" si="3"/>
        <v>733827.31</v>
      </c>
      <c r="F84" s="132">
        <f t="shared" si="3"/>
        <v>138072.68999999994</v>
      </c>
    </row>
    <row r="85" spans="1:6" ht="12.75" thickBot="1">
      <c r="A85" s="82" t="s">
        <v>28</v>
      </c>
      <c r="B85" s="68" t="s">
        <v>19</v>
      </c>
      <c r="C85" s="83" t="s">
        <v>29</v>
      </c>
      <c r="D85" s="86">
        <f>D86+D91+D96</f>
        <v>871900</v>
      </c>
      <c r="E85" s="86">
        <f>E86+E91+E96</f>
        <v>733827.31</v>
      </c>
      <c r="F85" s="132">
        <f>F86+F91</f>
        <v>138072.68999999994</v>
      </c>
    </row>
    <row r="86" spans="1:6" ht="12.75" thickBot="1">
      <c r="A86" s="82" t="s">
        <v>134</v>
      </c>
      <c r="B86" s="68" t="s">
        <v>19</v>
      </c>
      <c r="C86" s="83" t="s">
        <v>135</v>
      </c>
      <c r="D86" s="86">
        <f t="shared" si="3"/>
        <v>664800</v>
      </c>
      <c r="E86" s="86">
        <f t="shared" si="3"/>
        <v>526801.3200000001</v>
      </c>
      <c r="F86" s="85">
        <f>D86-E86</f>
        <v>137998.67999999993</v>
      </c>
    </row>
    <row r="87" spans="1:6" ht="12.75" thickBot="1">
      <c r="A87" s="82" t="s">
        <v>18</v>
      </c>
      <c r="B87" s="68" t="s">
        <v>19</v>
      </c>
      <c r="C87" s="83" t="s">
        <v>136</v>
      </c>
      <c r="D87" s="86">
        <f t="shared" si="3"/>
        <v>664800</v>
      </c>
      <c r="E87" s="86">
        <f t="shared" si="3"/>
        <v>526801.3200000001</v>
      </c>
      <c r="F87" s="85">
        <f>D87-E87</f>
        <v>137998.67999999993</v>
      </c>
    </row>
    <row r="88" spans="1:6" ht="12.75" thickBot="1">
      <c r="A88" s="82" t="s">
        <v>31</v>
      </c>
      <c r="B88" s="68" t="s">
        <v>19</v>
      </c>
      <c r="C88" s="83" t="s">
        <v>137</v>
      </c>
      <c r="D88" s="86">
        <f>D89+D90</f>
        <v>664800</v>
      </c>
      <c r="E88" s="86">
        <f>E89+E90</f>
        <v>526801.3200000001</v>
      </c>
      <c r="F88" s="132">
        <f>F89+F90</f>
        <v>137998.68</v>
      </c>
    </row>
    <row r="89" spans="1:6" ht="12.75" thickBot="1">
      <c r="A89" s="82" t="s">
        <v>32</v>
      </c>
      <c r="B89" s="68" t="s">
        <v>19</v>
      </c>
      <c r="C89" s="83" t="s">
        <v>138</v>
      </c>
      <c r="D89" s="86">
        <v>512000</v>
      </c>
      <c r="E89" s="80">
        <v>405537.14</v>
      </c>
      <c r="F89" s="85">
        <f aca="true" t="shared" si="4" ref="F89:F119">D89-E89</f>
        <v>106462.85999999999</v>
      </c>
    </row>
    <row r="90" spans="1:6" ht="12.75" thickBot="1">
      <c r="A90" s="82" t="s">
        <v>34</v>
      </c>
      <c r="B90" s="68" t="s">
        <v>19</v>
      </c>
      <c r="C90" s="83" t="s">
        <v>139</v>
      </c>
      <c r="D90" s="86">
        <v>152800</v>
      </c>
      <c r="E90" s="80">
        <v>121264.18</v>
      </c>
      <c r="F90" s="85">
        <f t="shared" si="4"/>
        <v>31535.820000000007</v>
      </c>
    </row>
    <row r="91" spans="1:6" ht="24.75" thickBot="1">
      <c r="A91" s="82" t="s">
        <v>141</v>
      </c>
      <c r="B91" s="68" t="s">
        <v>19</v>
      </c>
      <c r="C91" s="83" t="s">
        <v>140</v>
      </c>
      <c r="D91" s="86">
        <f>D92</f>
        <v>33900</v>
      </c>
      <c r="E91" s="86">
        <f>E92</f>
        <v>33825.99</v>
      </c>
      <c r="F91" s="85">
        <f t="shared" si="4"/>
        <v>74.01000000000204</v>
      </c>
    </row>
    <row r="92" spans="1:6" ht="12.75" thickBot="1">
      <c r="A92" s="82" t="s">
        <v>18</v>
      </c>
      <c r="B92" s="68" t="s">
        <v>19</v>
      </c>
      <c r="C92" s="83" t="s">
        <v>142</v>
      </c>
      <c r="D92" s="86">
        <f>D93</f>
        <v>33900</v>
      </c>
      <c r="E92" s="86">
        <f>E93</f>
        <v>33825.99</v>
      </c>
      <c r="F92" s="85">
        <f t="shared" si="4"/>
        <v>74.01000000000204</v>
      </c>
    </row>
    <row r="93" spans="1:6" ht="12.75" thickBot="1">
      <c r="A93" s="82" t="s">
        <v>31</v>
      </c>
      <c r="B93" s="68" t="s">
        <v>19</v>
      </c>
      <c r="C93" s="83" t="s">
        <v>143</v>
      </c>
      <c r="D93" s="86">
        <f>D94+D95</f>
        <v>33900</v>
      </c>
      <c r="E93" s="86">
        <f>E94+E95</f>
        <v>33825.99</v>
      </c>
      <c r="F93" s="85">
        <f t="shared" si="4"/>
        <v>74.01000000000204</v>
      </c>
    </row>
    <row r="94" spans="1:6" ht="12.75" thickBot="1">
      <c r="A94" s="82" t="s">
        <v>33</v>
      </c>
      <c r="B94" s="68" t="s">
        <v>19</v>
      </c>
      <c r="C94" s="83" t="s">
        <v>144</v>
      </c>
      <c r="D94" s="86">
        <v>26000</v>
      </c>
      <c r="E94" s="80">
        <v>25980</v>
      </c>
      <c r="F94" s="85">
        <f t="shared" si="4"/>
        <v>20</v>
      </c>
    </row>
    <row r="95" spans="1:6" ht="12.75" thickBot="1">
      <c r="A95" s="82" t="s">
        <v>34</v>
      </c>
      <c r="B95" s="68" t="s">
        <v>19</v>
      </c>
      <c r="C95" s="83" t="s">
        <v>145</v>
      </c>
      <c r="D95" s="86">
        <v>7900</v>
      </c>
      <c r="E95" s="80">
        <v>7845.99</v>
      </c>
      <c r="F95" s="85">
        <f t="shared" si="4"/>
        <v>54.01000000000022</v>
      </c>
    </row>
    <row r="96" spans="1:6" ht="12.75" thickBot="1">
      <c r="A96" s="82" t="s">
        <v>466</v>
      </c>
      <c r="B96" s="68" t="s">
        <v>19</v>
      </c>
      <c r="C96" s="83" t="s">
        <v>467</v>
      </c>
      <c r="D96" s="86">
        <f>D97</f>
        <v>173200</v>
      </c>
      <c r="E96" s="86">
        <f>E97</f>
        <v>173200</v>
      </c>
      <c r="F96" s="85">
        <f t="shared" si="4"/>
        <v>0</v>
      </c>
    </row>
    <row r="97" spans="1:6" ht="12.75" thickBot="1">
      <c r="A97" s="82" t="s">
        <v>294</v>
      </c>
      <c r="B97" s="68" t="s">
        <v>19</v>
      </c>
      <c r="C97" s="83" t="s">
        <v>468</v>
      </c>
      <c r="D97" s="86">
        <v>173200</v>
      </c>
      <c r="E97" s="84">
        <v>173200</v>
      </c>
      <c r="F97" s="85">
        <f t="shared" si="4"/>
        <v>0</v>
      </c>
    </row>
    <row r="98" spans="1:6" ht="36.75" thickBot="1">
      <c r="A98" s="82" t="s">
        <v>35</v>
      </c>
      <c r="B98" s="68" t="s">
        <v>19</v>
      </c>
      <c r="C98" s="83" t="s">
        <v>36</v>
      </c>
      <c r="D98" s="86">
        <f>D99+D136+D142+D147</f>
        <v>3339000</v>
      </c>
      <c r="E98" s="86">
        <f>E99+E136+E142+E147+E130+E133</f>
        <v>2550713.58</v>
      </c>
      <c r="F98" s="85">
        <f t="shared" si="4"/>
        <v>788286.4199999999</v>
      </c>
    </row>
    <row r="99" spans="1:6" ht="12.75" thickBot="1">
      <c r="A99" s="82" t="s">
        <v>37</v>
      </c>
      <c r="B99" s="68" t="s">
        <v>19</v>
      </c>
      <c r="C99" s="83" t="s">
        <v>38</v>
      </c>
      <c r="D99" s="86">
        <f>D100+D105+D110+D118+D130+D133</f>
        <v>3290800</v>
      </c>
      <c r="E99" s="86">
        <f>E100+E105+E110+E118</f>
        <v>2503047.58</v>
      </c>
      <c r="F99" s="85">
        <f t="shared" si="4"/>
        <v>787752.4199999999</v>
      </c>
    </row>
    <row r="100" spans="1:6" ht="12.75" thickBot="1">
      <c r="A100" s="82" t="s">
        <v>134</v>
      </c>
      <c r="B100" s="68" t="s">
        <v>19</v>
      </c>
      <c r="C100" s="83" t="s">
        <v>146</v>
      </c>
      <c r="D100" s="86">
        <f>D101</f>
        <v>2173500</v>
      </c>
      <c r="E100" s="86">
        <f>E101</f>
        <v>1561368.93</v>
      </c>
      <c r="F100" s="85">
        <f t="shared" si="4"/>
        <v>612131.0700000001</v>
      </c>
    </row>
    <row r="101" spans="1:6" ht="12.75" thickBot="1">
      <c r="A101" s="82" t="s">
        <v>39</v>
      </c>
      <c r="B101" s="68" t="s">
        <v>19</v>
      </c>
      <c r="C101" s="83" t="s">
        <v>147</v>
      </c>
      <c r="D101" s="86">
        <f>D102</f>
        <v>2173500</v>
      </c>
      <c r="E101" s="86">
        <f>E102</f>
        <v>1561368.93</v>
      </c>
      <c r="F101" s="85">
        <f t="shared" si="4"/>
        <v>612131.0700000001</v>
      </c>
    </row>
    <row r="102" spans="1:6" ht="12.75" thickBot="1">
      <c r="A102" s="82" t="s">
        <v>31</v>
      </c>
      <c r="B102" s="68" t="s">
        <v>19</v>
      </c>
      <c r="C102" s="83" t="s">
        <v>148</v>
      </c>
      <c r="D102" s="86">
        <f>D103+D104</f>
        <v>2173500</v>
      </c>
      <c r="E102" s="86">
        <f>E103+E104</f>
        <v>1561368.93</v>
      </c>
      <c r="F102" s="85">
        <f t="shared" si="4"/>
        <v>612131.0700000001</v>
      </c>
    </row>
    <row r="103" spans="1:6" ht="12.75" thickBot="1">
      <c r="A103" s="82" t="s">
        <v>32</v>
      </c>
      <c r="B103" s="68" t="s">
        <v>19</v>
      </c>
      <c r="C103" s="83" t="s">
        <v>149</v>
      </c>
      <c r="D103" s="86">
        <v>1675500</v>
      </c>
      <c r="E103" s="80">
        <v>1215085.13</v>
      </c>
      <c r="F103" s="85">
        <f t="shared" si="4"/>
        <v>460414.8700000001</v>
      </c>
    </row>
    <row r="104" spans="1:6" ht="12.75" thickBot="1">
      <c r="A104" s="82" t="s">
        <v>34</v>
      </c>
      <c r="B104" s="68" t="s">
        <v>19</v>
      </c>
      <c r="C104" s="83" t="s">
        <v>150</v>
      </c>
      <c r="D104" s="86">
        <v>498000</v>
      </c>
      <c r="E104" s="80">
        <v>346283.8</v>
      </c>
      <c r="F104" s="85">
        <f t="shared" si="4"/>
        <v>151716.2</v>
      </c>
    </row>
    <row r="105" spans="1:6" ht="24.75" thickBot="1">
      <c r="A105" s="82" t="s">
        <v>141</v>
      </c>
      <c r="B105" s="68" t="s">
        <v>19</v>
      </c>
      <c r="C105" s="83" t="s">
        <v>151</v>
      </c>
      <c r="D105" s="86">
        <f>D106</f>
        <v>75900</v>
      </c>
      <c r="E105" s="86">
        <f>E106</f>
        <v>75622.5</v>
      </c>
      <c r="F105" s="85">
        <f t="shared" si="4"/>
        <v>277.5</v>
      </c>
    </row>
    <row r="106" spans="1:6" ht="12.75" thickBot="1">
      <c r="A106" s="82" t="s">
        <v>39</v>
      </c>
      <c r="B106" s="68" t="s">
        <v>19</v>
      </c>
      <c r="C106" s="83" t="s">
        <v>152</v>
      </c>
      <c r="D106" s="86">
        <f>D107</f>
        <v>75900</v>
      </c>
      <c r="E106" s="86">
        <f>E107</f>
        <v>75622.5</v>
      </c>
      <c r="F106" s="85">
        <f t="shared" si="4"/>
        <v>277.5</v>
      </c>
    </row>
    <row r="107" spans="1:6" ht="12.75" thickBot="1">
      <c r="A107" s="82" t="s">
        <v>31</v>
      </c>
      <c r="B107" s="68" t="s">
        <v>19</v>
      </c>
      <c r="C107" s="83" t="s">
        <v>153</v>
      </c>
      <c r="D107" s="86">
        <f>D108+D109</f>
        <v>75900</v>
      </c>
      <c r="E107" s="86">
        <f>E108+E109</f>
        <v>75622.5</v>
      </c>
      <c r="F107" s="85">
        <f t="shared" si="4"/>
        <v>277.5</v>
      </c>
    </row>
    <row r="108" spans="1:6" ht="12.75" thickBot="1">
      <c r="A108" s="82" t="s">
        <v>33</v>
      </c>
      <c r="B108" s="68" t="s">
        <v>19</v>
      </c>
      <c r="C108" s="83" t="s">
        <v>154</v>
      </c>
      <c r="D108" s="86">
        <v>58300</v>
      </c>
      <c r="E108" s="80">
        <v>58284</v>
      </c>
      <c r="F108" s="85">
        <f t="shared" si="4"/>
        <v>16</v>
      </c>
    </row>
    <row r="109" spans="1:6" ht="12.75" thickBot="1">
      <c r="A109" s="82" t="s">
        <v>34</v>
      </c>
      <c r="B109" s="68" t="s">
        <v>19</v>
      </c>
      <c r="C109" s="83" t="s">
        <v>155</v>
      </c>
      <c r="D109" s="86">
        <v>17600</v>
      </c>
      <c r="E109" s="80">
        <v>17338.5</v>
      </c>
      <c r="F109" s="85">
        <f t="shared" si="4"/>
        <v>261.5</v>
      </c>
    </row>
    <row r="110" spans="1:6" ht="24.75" thickBot="1">
      <c r="A110" s="82" t="s">
        <v>158</v>
      </c>
      <c r="B110" s="68" t="s">
        <v>19</v>
      </c>
      <c r="C110" s="83" t="s">
        <v>159</v>
      </c>
      <c r="D110" s="86">
        <f>D111+D116</f>
        <v>188500</v>
      </c>
      <c r="E110" s="86">
        <f>E111+E116</f>
        <v>153078.41</v>
      </c>
      <c r="F110" s="85">
        <f t="shared" si="4"/>
        <v>35421.59</v>
      </c>
    </row>
    <row r="111" spans="1:6" ht="12.75" thickBot="1">
      <c r="A111" s="82" t="s">
        <v>39</v>
      </c>
      <c r="B111" s="68" t="s">
        <v>19</v>
      </c>
      <c r="C111" s="83" t="s">
        <v>160</v>
      </c>
      <c r="D111" s="86">
        <f>D112</f>
        <v>174500</v>
      </c>
      <c r="E111" s="86">
        <f>E112</f>
        <v>142776.41</v>
      </c>
      <c r="F111" s="85">
        <f t="shared" si="4"/>
        <v>31723.589999999997</v>
      </c>
    </row>
    <row r="112" spans="1:6" ht="12.75" thickBot="1">
      <c r="A112" s="82" t="s">
        <v>40</v>
      </c>
      <c r="B112" s="68" t="s">
        <v>19</v>
      </c>
      <c r="C112" s="83" t="s">
        <v>157</v>
      </c>
      <c r="D112" s="86">
        <f>D115+D113+D114</f>
        <v>174500</v>
      </c>
      <c r="E112" s="86">
        <f>E115+E113+E114</f>
        <v>142776.41</v>
      </c>
      <c r="F112" s="85">
        <f t="shared" si="4"/>
        <v>31723.589999999997</v>
      </c>
    </row>
    <row r="113" spans="1:6" ht="12.75" thickBot="1">
      <c r="A113" s="82" t="s">
        <v>41</v>
      </c>
      <c r="B113" s="68" t="s">
        <v>19</v>
      </c>
      <c r="C113" s="83" t="s">
        <v>332</v>
      </c>
      <c r="D113" s="86">
        <v>79500</v>
      </c>
      <c r="E113" s="84">
        <v>51529.26</v>
      </c>
      <c r="F113" s="85">
        <f t="shared" si="4"/>
        <v>27970.739999999998</v>
      </c>
    </row>
    <row r="114" spans="1:6" ht="12.75" thickBot="1">
      <c r="A114" s="82" t="s">
        <v>44</v>
      </c>
      <c r="B114" s="68" t="s">
        <v>19</v>
      </c>
      <c r="C114" s="83" t="s">
        <v>455</v>
      </c>
      <c r="D114" s="86">
        <v>15000</v>
      </c>
      <c r="E114" s="86">
        <v>11820.05</v>
      </c>
      <c r="F114" s="85">
        <f t="shared" si="4"/>
        <v>3179.9500000000007</v>
      </c>
    </row>
    <row r="115" spans="1:6" ht="12.75" thickBot="1">
      <c r="A115" s="82" t="s">
        <v>45</v>
      </c>
      <c r="B115" s="68" t="s">
        <v>19</v>
      </c>
      <c r="C115" s="83" t="s">
        <v>156</v>
      </c>
      <c r="D115" s="86">
        <v>80000</v>
      </c>
      <c r="E115" s="80">
        <v>79427.1</v>
      </c>
      <c r="F115" s="85">
        <f t="shared" si="4"/>
        <v>572.8999999999942</v>
      </c>
    </row>
    <row r="116" spans="1:6" ht="12.75" thickBot="1">
      <c r="A116" s="82" t="s">
        <v>47</v>
      </c>
      <c r="B116" s="68" t="s">
        <v>19</v>
      </c>
      <c r="C116" s="83" t="s">
        <v>456</v>
      </c>
      <c r="D116" s="86">
        <f>D117</f>
        <v>14000</v>
      </c>
      <c r="E116" s="86">
        <f>E117</f>
        <v>10302</v>
      </c>
      <c r="F116" s="85">
        <f t="shared" si="4"/>
        <v>3698</v>
      </c>
    </row>
    <row r="117" spans="1:6" ht="12.75" thickBot="1">
      <c r="A117" s="82" t="s">
        <v>48</v>
      </c>
      <c r="B117" s="68" t="s">
        <v>19</v>
      </c>
      <c r="C117" s="83" t="s">
        <v>457</v>
      </c>
      <c r="D117" s="86">
        <v>14000</v>
      </c>
      <c r="E117" s="84">
        <v>10302</v>
      </c>
      <c r="F117" s="85">
        <f t="shared" si="4"/>
        <v>3698</v>
      </c>
    </row>
    <row r="118" spans="1:6" ht="24.75" thickBot="1">
      <c r="A118" s="82" t="s">
        <v>162</v>
      </c>
      <c r="B118" s="68" t="s">
        <v>19</v>
      </c>
      <c r="C118" s="83" t="s">
        <v>163</v>
      </c>
      <c r="D118" s="86">
        <f>D119+D127</f>
        <v>847300</v>
      </c>
      <c r="E118" s="84">
        <f>E119+E127</f>
        <v>712977.74</v>
      </c>
      <c r="F118" s="85">
        <f t="shared" si="4"/>
        <v>134322.26</v>
      </c>
    </row>
    <row r="119" spans="1:6" ht="12.75" thickBot="1">
      <c r="A119" s="82" t="s">
        <v>39</v>
      </c>
      <c r="B119" s="68" t="s">
        <v>19</v>
      </c>
      <c r="C119" s="83" t="s">
        <v>161</v>
      </c>
      <c r="D119" s="86">
        <f>D120+D126</f>
        <v>314300</v>
      </c>
      <c r="E119" s="86">
        <f>E120+E126</f>
        <v>269592.04000000004</v>
      </c>
      <c r="F119" s="85">
        <f t="shared" si="4"/>
        <v>44707.95999999996</v>
      </c>
    </row>
    <row r="120" spans="1:6" ht="12.75" thickBot="1">
      <c r="A120" s="82" t="s">
        <v>40</v>
      </c>
      <c r="B120" s="68" t="s">
        <v>19</v>
      </c>
      <c r="C120" s="83" t="s">
        <v>164</v>
      </c>
      <c r="D120" s="86">
        <f>D122+D123+D124+D125+D121</f>
        <v>277300</v>
      </c>
      <c r="E120" s="86">
        <f>E122+E123+E124+E125+E121</f>
        <v>244451.99000000002</v>
      </c>
      <c r="F120" s="132">
        <f>F122+F123+F124+F125</f>
        <v>32008.989999999987</v>
      </c>
    </row>
    <row r="121" spans="1:6" ht="12.75" thickBot="1">
      <c r="A121" s="82" t="s">
        <v>41</v>
      </c>
      <c r="B121" s="68" t="s">
        <v>19</v>
      </c>
      <c r="C121" s="83" t="s">
        <v>458</v>
      </c>
      <c r="D121" s="86">
        <v>4500</v>
      </c>
      <c r="E121" s="84">
        <v>3660.98</v>
      </c>
      <c r="F121" s="132">
        <f>F123+F124+F125+F126</f>
        <v>41051.43999999999</v>
      </c>
    </row>
    <row r="122" spans="1:6" ht="12.75" thickBot="1">
      <c r="A122" s="82" t="s">
        <v>42</v>
      </c>
      <c r="B122" s="68" t="s">
        <v>19</v>
      </c>
      <c r="C122" s="83" t="s">
        <v>165</v>
      </c>
      <c r="D122" s="86">
        <v>27000</v>
      </c>
      <c r="E122" s="80">
        <v>24182.5</v>
      </c>
      <c r="F122" s="85">
        <f aca="true" t="shared" si="5" ref="F122:F137">D122-E122</f>
        <v>2817.5</v>
      </c>
    </row>
    <row r="123" spans="1:6" ht="12.75" thickBot="1">
      <c r="A123" s="82" t="s">
        <v>43</v>
      </c>
      <c r="B123" s="68" t="s">
        <v>19</v>
      </c>
      <c r="C123" s="83" t="s">
        <v>166</v>
      </c>
      <c r="D123" s="86">
        <v>44000</v>
      </c>
      <c r="E123" s="80">
        <v>19826.34</v>
      </c>
      <c r="F123" s="85">
        <f t="shared" si="5"/>
        <v>24173.66</v>
      </c>
    </row>
    <row r="124" spans="1:6" ht="12.75" thickBot="1">
      <c r="A124" s="82" t="s">
        <v>44</v>
      </c>
      <c r="B124" s="68" t="s">
        <v>19</v>
      </c>
      <c r="C124" s="83" t="s">
        <v>167</v>
      </c>
      <c r="D124" s="86">
        <v>150800</v>
      </c>
      <c r="E124" s="80">
        <v>148120.48</v>
      </c>
      <c r="F124" s="85">
        <f t="shared" si="5"/>
        <v>2679.5199999999895</v>
      </c>
    </row>
    <row r="125" spans="1:6" ht="12.75" thickBot="1">
      <c r="A125" s="82" t="s">
        <v>45</v>
      </c>
      <c r="B125" s="68" t="s">
        <v>19</v>
      </c>
      <c r="C125" s="83" t="s">
        <v>168</v>
      </c>
      <c r="D125" s="86">
        <v>51000</v>
      </c>
      <c r="E125" s="80">
        <v>48661.69</v>
      </c>
      <c r="F125" s="85">
        <f t="shared" si="5"/>
        <v>2338.3099999999977</v>
      </c>
    </row>
    <row r="126" spans="1:6" ht="12.75" thickBot="1">
      <c r="A126" s="82" t="s">
        <v>46</v>
      </c>
      <c r="B126" s="68" t="s">
        <v>19</v>
      </c>
      <c r="C126" s="83" t="s">
        <v>169</v>
      </c>
      <c r="D126" s="86">
        <v>37000</v>
      </c>
      <c r="E126" s="80">
        <v>25140.05</v>
      </c>
      <c r="F126" s="85">
        <f t="shared" si="5"/>
        <v>11859.95</v>
      </c>
    </row>
    <row r="127" spans="1:6" ht="12.75" thickBot="1">
      <c r="A127" s="82" t="s">
        <v>47</v>
      </c>
      <c r="B127" s="68" t="s">
        <v>19</v>
      </c>
      <c r="C127" s="83" t="s">
        <v>170</v>
      </c>
      <c r="D127" s="86">
        <f>D128+D129</f>
        <v>533000</v>
      </c>
      <c r="E127" s="86">
        <f>E128+E129</f>
        <v>443385.7</v>
      </c>
      <c r="F127" s="85">
        <f t="shared" si="5"/>
        <v>89614.29999999999</v>
      </c>
    </row>
    <row r="128" spans="1:6" ht="12.75" thickBot="1">
      <c r="A128" s="82" t="s">
        <v>74</v>
      </c>
      <c r="B128" s="68" t="s">
        <v>19</v>
      </c>
      <c r="C128" s="83" t="s">
        <v>171</v>
      </c>
      <c r="D128" s="86">
        <v>75800</v>
      </c>
      <c r="E128" s="84">
        <v>26800</v>
      </c>
      <c r="F128" s="85">
        <f t="shared" si="5"/>
        <v>49000</v>
      </c>
    </row>
    <row r="129" spans="1:6" ht="12.75" thickBot="1">
      <c r="A129" s="82" t="s">
        <v>48</v>
      </c>
      <c r="B129" s="68" t="s">
        <v>19</v>
      </c>
      <c r="C129" s="83" t="s">
        <v>172</v>
      </c>
      <c r="D129" s="86">
        <v>457200</v>
      </c>
      <c r="E129" s="80">
        <v>416585.7</v>
      </c>
      <c r="F129" s="85">
        <f t="shared" si="5"/>
        <v>40614.29999999999</v>
      </c>
    </row>
    <row r="130" spans="1:6" ht="12.75" thickBot="1">
      <c r="A130" s="82" t="s">
        <v>49</v>
      </c>
      <c r="B130" s="68" t="s">
        <v>19</v>
      </c>
      <c r="C130" s="83" t="s">
        <v>173</v>
      </c>
      <c r="D130" s="86">
        <f aca="true" t="shared" si="6" ref="D130:E134">D131</f>
        <v>1300</v>
      </c>
      <c r="E130" s="86">
        <f t="shared" si="6"/>
        <v>1224</v>
      </c>
      <c r="F130" s="85">
        <f t="shared" si="5"/>
        <v>76</v>
      </c>
    </row>
    <row r="131" spans="1:6" ht="12.75" thickBot="1">
      <c r="A131" s="82" t="s">
        <v>39</v>
      </c>
      <c r="B131" s="68" t="s">
        <v>19</v>
      </c>
      <c r="C131" s="83" t="s">
        <v>174</v>
      </c>
      <c r="D131" s="86">
        <f t="shared" si="6"/>
        <v>1300</v>
      </c>
      <c r="E131" s="86">
        <f t="shared" si="6"/>
        <v>1224</v>
      </c>
      <c r="F131" s="85">
        <f t="shared" si="5"/>
        <v>76</v>
      </c>
    </row>
    <row r="132" spans="1:6" ht="12.75" thickBot="1">
      <c r="A132" s="82" t="s">
        <v>46</v>
      </c>
      <c r="B132" s="68" t="s">
        <v>19</v>
      </c>
      <c r="C132" s="83" t="s">
        <v>175</v>
      </c>
      <c r="D132" s="86">
        <v>1300</v>
      </c>
      <c r="E132" s="80">
        <v>1224</v>
      </c>
      <c r="F132" s="85">
        <f t="shared" si="5"/>
        <v>76</v>
      </c>
    </row>
    <row r="133" spans="1:6" ht="12.75" thickBot="1">
      <c r="A133" s="82" t="s">
        <v>177</v>
      </c>
      <c r="B133" s="68" t="s">
        <v>19</v>
      </c>
      <c r="C133" s="83" t="s">
        <v>179</v>
      </c>
      <c r="D133" s="86">
        <f t="shared" si="6"/>
        <v>4300</v>
      </c>
      <c r="E133" s="86">
        <f t="shared" si="6"/>
        <v>4242</v>
      </c>
      <c r="F133" s="85">
        <f t="shared" si="5"/>
        <v>58</v>
      </c>
    </row>
    <row r="134" spans="1:6" ht="12.75" thickBot="1">
      <c r="A134" s="82" t="s">
        <v>39</v>
      </c>
      <c r="B134" s="68" t="s">
        <v>19</v>
      </c>
      <c r="C134" s="83" t="s">
        <v>178</v>
      </c>
      <c r="D134" s="86">
        <f t="shared" si="6"/>
        <v>4300</v>
      </c>
      <c r="E134" s="86">
        <f t="shared" si="6"/>
        <v>4242</v>
      </c>
      <c r="F134" s="85">
        <f t="shared" si="5"/>
        <v>58</v>
      </c>
    </row>
    <row r="135" spans="1:6" ht="12.75" thickBot="1">
      <c r="A135" s="82" t="s">
        <v>46</v>
      </c>
      <c r="B135" s="68" t="s">
        <v>19</v>
      </c>
      <c r="C135" s="83" t="s">
        <v>176</v>
      </c>
      <c r="D135" s="86">
        <v>4300</v>
      </c>
      <c r="E135" s="80">
        <v>4242</v>
      </c>
      <c r="F135" s="85">
        <f t="shared" si="5"/>
        <v>58</v>
      </c>
    </row>
    <row r="136" spans="1:6" ht="72.75" thickBot="1">
      <c r="A136" s="82" t="s">
        <v>50</v>
      </c>
      <c r="B136" s="68" t="s">
        <v>19</v>
      </c>
      <c r="C136" s="83" t="s">
        <v>51</v>
      </c>
      <c r="D136" s="86">
        <f>D137</f>
        <v>42000</v>
      </c>
      <c r="E136" s="84">
        <f>E137</f>
        <v>42000</v>
      </c>
      <c r="F136" s="85">
        <f t="shared" si="5"/>
        <v>0</v>
      </c>
    </row>
    <row r="137" spans="1:6" ht="12.75" thickBot="1">
      <c r="A137" s="82" t="s">
        <v>1</v>
      </c>
      <c r="B137" s="68" t="s">
        <v>19</v>
      </c>
      <c r="C137" s="83" t="s">
        <v>186</v>
      </c>
      <c r="D137" s="86">
        <f>D139</f>
        <v>42000</v>
      </c>
      <c r="E137" s="84">
        <f>E139</f>
        <v>42000</v>
      </c>
      <c r="F137" s="85">
        <f t="shared" si="5"/>
        <v>0</v>
      </c>
    </row>
    <row r="138" spans="1:6" ht="12.75" thickBot="1">
      <c r="A138" s="82" t="s">
        <v>39</v>
      </c>
      <c r="B138" s="68" t="s">
        <v>19</v>
      </c>
      <c r="C138" s="83" t="s">
        <v>185</v>
      </c>
      <c r="D138" s="86">
        <f>D139</f>
        <v>42000</v>
      </c>
      <c r="E138" s="84">
        <f>E139</f>
        <v>42000</v>
      </c>
      <c r="F138" s="85">
        <f>F139</f>
        <v>0</v>
      </c>
    </row>
    <row r="139" spans="1:6" ht="12.75" thickBot="1">
      <c r="A139" s="82" t="s">
        <v>52</v>
      </c>
      <c r="B139" s="68" t="s">
        <v>19</v>
      </c>
      <c r="C139" s="83" t="s">
        <v>184</v>
      </c>
      <c r="D139" s="86">
        <f>D140</f>
        <v>42000</v>
      </c>
      <c r="E139" s="84">
        <f>E140</f>
        <v>42000</v>
      </c>
      <c r="F139" s="85">
        <f aca="true" t="shared" si="7" ref="F139:F202">D139-E139</f>
        <v>0</v>
      </c>
    </row>
    <row r="140" spans="1:6" ht="24.75" thickBot="1">
      <c r="A140" s="82" t="s">
        <v>53</v>
      </c>
      <c r="B140" s="68" t="s">
        <v>19</v>
      </c>
      <c r="C140" s="83" t="s">
        <v>183</v>
      </c>
      <c r="D140" s="86">
        <v>42000</v>
      </c>
      <c r="E140" s="84">
        <v>42000</v>
      </c>
      <c r="F140" s="85">
        <f t="shared" si="7"/>
        <v>0</v>
      </c>
    </row>
    <row r="141" spans="1:6" ht="12.75" thickBot="1">
      <c r="A141" s="82" t="s">
        <v>71</v>
      </c>
      <c r="B141" s="68" t="s">
        <v>19</v>
      </c>
      <c r="C141" s="83" t="s">
        <v>206</v>
      </c>
      <c r="D141" s="86">
        <f>D142</f>
        <v>6000</v>
      </c>
      <c r="E141" s="84"/>
      <c r="F141" s="85">
        <f t="shared" si="7"/>
        <v>6000</v>
      </c>
    </row>
    <row r="142" spans="1:6" ht="36.75" thickBot="1">
      <c r="A142" s="82" t="s">
        <v>454</v>
      </c>
      <c r="B142" s="68" t="s">
        <v>19</v>
      </c>
      <c r="C142" s="83" t="s">
        <v>197</v>
      </c>
      <c r="D142" s="86">
        <f>D143</f>
        <v>6000</v>
      </c>
      <c r="E142" s="84"/>
      <c r="F142" s="85">
        <f t="shared" si="7"/>
        <v>6000</v>
      </c>
    </row>
    <row r="143" spans="1:6" ht="24.75" thickBot="1">
      <c r="A143" s="82" t="s">
        <v>162</v>
      </c>
      <c r="B143" s="68" t="s">
        <v>19</v>
      </c>
      <c r="C143" s="83" t="s">
        <v>198</v>
      </c>
      <c r="D143" s="86">
        <f>D144</f>
        <v>6000</v>
      </c>
      <c r="E143" s="84"/>
      <c r="F143" s="85">
        <f t="shared" si="7"/>
        <v>6000</v>
      </c>
    </row>
    <row r="144" spans="1:6" ht="12.75" thickBot="1">
      <c r="A144" s="82" t="s">
        <v>39</v>
      </c>
      <c r="B144" s="68" t="s">
        <v>19</v>
      </c>
      <c r="C144" s="83" t="s">
        <v>199</v>
      </c>
      <c r="D144" s="86">
        <f>D145</f>
        <v>6000</v>
      </c>
      <c r="E144" s="86"/>
      <c r="F144" s="85">
        <f t="shared" si="7"/>
        <v>6000</v>
      </c>
    </row>
    <row r="145" spans="1:6" ht="12.75" thickBot="1">
      <c r="A145" s="82" t="s">
        <v>40</v>
      </c>
      <c r="B145" s="68" t="s">
        <v>19</v>
      </c>
      <c r="C145" s="83" t="s">
        <v>200</v>
      </c>
      <c r="D145" s="86">
        <f>D146</f>
        <v>6000</v>
      </c>
      <c r="E145" s="86"/>
      <c r="F145" s="85">
        <f t="shared" si="7"/>
        <v>6000</v>
      </c>
    </row>
    <row r="146" spans="1:6" ht="12.75" thickBot="1">
      <c r="A146" s="82" t="s">
        <v>45</v>
      </c>
      <c r="B146" s="68" t="s">
        <v>19</v>
      </c>
      <c r="C146" s="83" t="s">
        <v>201</v>
      </c>
      <c r="D146" s="86">
        <v>6000</v>
      </c>
      <c r="E146" s="80"/>
      <c r="F146" s="85">
        <f t="shared" si="7"/>
        <v>6000</v>
      </c>
    </row>
    <row r="147" spans="1:6" ht="12.75" thickBot="1">
      <c r="A147" s="82" t="s">
        <v>54</v>
      </c>
      <c r="B147" s="68" t="s">
        <v>19</v>
      </c>
      <c r="C147" s="83" t="s">
        <v>55</v>
      </c>
      <c r="D147" s="86">
        <f>D148</f>
        <v>200</v>
      </c>
      <c r="E147" s="86">
        <f>E148</f>
        <v>200</v>
      </c>
      <c r="F147" s="85">
        <f t="shared" si="7"/>
        <v>0</v>
      </c>
    </row>
    <row r="148" spans="1:6" ht="156" customHeight="1" thickBot="1">
      <c r="A148" s="139" t="s">
        <v>465</v>
      </c>
      <c r="B148" s="68" t="s">
        <v>19</v>
      </c>
      <c r="C148" s="83" t="s">
        <v>133</v>
      </c>
      <c r="D148" s="86">
        <f>D149</f>
        <v>200</v>
      </c>
      <c r="E148" s="86">
        <f>E150</f>
        <v>200</v>
      </c>
      <c r="F148" s="85">
        <f t="shared" si="7"/>
        <v>0</v>
      </c>
    </row>
    <row r="149" spans="1:6" ht="24.75" thickBot="1">
      <c r="A149" s="82" t="s">
        <v>162</v>
      </c>
      <c r="B149" s="68" t="s">
        <v>19</v>
      </c>
      <c r="C149" s="83" t="s">
        <v>180</v>
      </c>
      <c r="D149" s="86">
        <f>D150</f>
        <v>200</v>
      </c>
      <c r="E149" s="86">
        <f>E150</f>
        <v>200</v>
      </c>
      <c r="F149" s="85">
        <f t="shared" si="7"/>
        <v>0</v>
      </c>
    </row>
    <row r="150" spans="1:6" ht="12.75" thickBot="1">
      <c r="A150" s="82" t="s">
        <v>47</v>
      </c>
      <c r="B150" s="68" t="s">
        <v>19</v>
      </c>
      <c r="C150" s="83" t="s">
        <v>181</v>
      </c>
      <c r="D150" s="86">
        <f>D151</f>
        <v>200</v>
      </c>
      <c r="E150" s="86">
        <f>E151</f>
        <v>200</v>
      </c>
      <c r="F150" s="85">
        <f t="shared" si="7"/>
        <v>0</v>
      </c>
    </row>
    <row r="151" spans="1:6" ht="12.75" thickBot="1">
      <c r="A151" s="82" t="s">
        <v>48</v>
      </c>
      <c r="B151" s="68" t="s">
        <v>19</v>
      </c>
      <c r="C151" s="83" t="s">
        <v>182</v>
      </c>
      <c r="D151" s="86">
        <v>200</v>
      </c>
      <c r="E151" s="80">
        <v>200</v>
      </c>
      <c r="F151" s="85">
        <f t="shared" si="7"/>
        <v>0</v>
      </c>
    </row>
    <row r="152" spans="1:6" ht="12.75" thickBot="1">
      <c r="A152" s="82" t="s">
        <v>196</v>
      </c>
      <c r="B152" s="68" t="s">
        <v>19</v>
      </c>
      <c r="C152" s="83" t="s">
        <v>195</v>
      </c>
      <c r="D152" s="86">
        <f>D153+D157</f>
        <v>193000</v>
      </c>
      <c r="E152" s="86">
        <f>E153+E157</f>
        <v>193000</v>
      </c>
      <c r="F152" s="85">
        <f t="shared" si="7"/>
        <v>0</v>
      </c>
    </row>
    <row r="153" spans="1:6" ht="12.75" thickBot="1">
      <c r="A153" s="82" t="s">
        <v>194</v>
      </c>
      <c r="B153" s="68" t="s">
        <v>19</v>
      </c>
      <c r="C153" s="83" t="s">
        <v>193</v>
      </c>
      <c r="D153" s="86">
        <f aca="true" t="shared" si="8" ref="D153:E155">D154</f>
        <v>97000</v>
      </c>
      <c r="E153" s="86">
        <f t="shared" si="8"/>
        <v>97000</v>
      </c>
      <c r="F153" s="85">
        <f t="shared" si="7"/>
        <v>0</v>
      </c>
    </row>
    <row r="154" spans="1:6" ht="24.75" thickBot="1">
      <c r="A154" s="82" t="s">
        <v>191</v>
      </c>
      <c r="B154" s="68" t="s">
        <v>19</v>
      </c>
      <c r="C154" s="83" t="s">
        <v>462</v>
      </c>
      <c r="D154" s="86">
        <f t="shared" si="8"/>
        <v>97000</v>
      </c>
      <c r="E154" s="86">
        <f t="shared" si="8"/>
        <v>97000</v>
      </c>
      <c r="F154" s="85">
        <f t="shared" si="7"/>
        <v>0</v>
      </c>
    </row>
    <row r="155" spans="1:6" ht="12.75" thickBot="1">
      <c r="A155" s="82" t="s">
        <v>39</v>
      </c>
      <c r="B155" s="68" t="s">
        <v>19</v>
      </c>
      <c r="C155" s="83" t="s">
        <v>463</v>
      </c>
      <c r="D155" s="86">
        <f t="shared" si="8"/>
        <v>97000</v>
      </c>
      <c r="E155" s="86">
        <f t="shared" si="8"/>
        <v>97000</v>
      </c>
      <c r="F155" s="85">
        <f t="shared" si="7"/>
        <v>0</v>
      </c>
    </row>
    <row r="156" spans="1:6" ht="12.75" thickBot="1">
      <c r="A156" s="82" t="s">
        <v>46</v>
      </c>
      <c r="B156" s="68" t="s">
        <v>19</v>
      </c>
      <c r="C156" s="83" t="s">
        <v>464</v>
      </c>
      <c r="D156" s="86">
        <v>97000</v>
      </c>
      <c r="E156" s="80">
        <v>97000</v>
      </c>
      <c r="F156" s="85">
        <f t="shared" si="7"/>
        <v>0</v>
      </c>
    </row>
    <row r="157" spans="1:6" ht="24.75" thickBot="1">
      <c r="A157" s="82" t="s">
        <v>192</v>
      </c>
      <c r="B157" s="68" t="s">
        <v>19</v>
      </c>
      <c r="C157" s="83" t="s">
        <v>190</v>
      </c>
      <c r="D157" s="86">
        <f aca="true" t="shared" si="9" ref="D157:E159">D158</f>
        <v>96000</v>
      </c>
      <c r="E157" s="86">
        <f t="shared" si="9"/>
        <v>96000</v>
      </c>
      <c r="F157" s="85">
        <f t="shared" si="7"/>
        <v>0</v>
      </c>
    </row>
    <row r="158" spans="1:6" ht="24.75" thickBot="1">
      <c r="A158" s="82" t="s">
        <v>191</v>
      </c>
      <c r="B158" s="68" t="s">
        <v>19</v>
      </c>
      <c r="C158" s="83" t="s">
        <v>313</v>
      </c>
      <c r="D158" s="86">
        <f t="shared" si="9"/>
        <v>96000</v>
      </c>
      <c r="E158" s="86">
        <f t="shared" si="9"/>
        <v>96000</v>
      </c>
      <c r="F158" s="85">
        <f t="shared" si="7"/>
        <v>0</v>
      </c>
    </row>
    <row r="159" spans="1:6" ht="12.75" thickBot="1">
      <c r="A159" s="82" t="s">
        <v>39</v>
      </c>
      <c r="B159" s="68" t="s">
        <v>19</v>
      </c>
      <c r="C159" s="83" t="s">
        <v>314</v>
      </c>
      <c r="D159" s="86">
        <f t="shared" si="9"/>
        <v>96000</v>
      </c>
      <c r="E159" s="86">
        <f t="shared" si="9"/>
        <v>96000</v>
      </c>
      <c r="F159" s="85">
        <f t="shared" si="7"/>
        <v>0</v>
      </c>
    </row>
    <row r="160" spans="1:6" ht="12.75" thickBot="1">
      <c r="A160" s="82" t="s">
        <v>46</v>
      </c>
      <c r="B160" s="68" t="s">
        <v>19</v>
      </c>
      <c r="C160" s="83" t="s">
        <v>315</v>
      </c>
      <c r="D160" s="86">
        <v>96000</v>
      </c>
      <c r="E160" s="80">
        <v>96000</v>
      </c>
      <c r="F160" s="85">
        <f t="shared" si="7"/>
        <v>0</v>
      </c>
    </row>
    <row r="161" spans="1:6" ht="12.75" thickBot="1">
      <c r="A161" s="82" t="s">
        <v>56</v>
      </c>
      <c r="B161" s="68" t="s">
        <v>19</v>
      </c>
      <c r="C161" s="83" t="s">
        <v>57</v>
      </c>
      <c r="D161" s="86">
        <f>D162</f>
        <v>64600</v>
      </c>
      <c r="E161" s="86"/>
      <c r="F161" s="85">
        <f t="shared" si="7"/>
        <v>64600</v>
      </c>
    </row>
    <row r="162" spans="1:6" ht="12.75" thickBot="1">
      <c r="A162" s="82" t="s">
        <v>58</v>
      </c>
      <c r="B162" s="68" t="s">
        <v>19</v>
      </c>
      <c r="C162" s="83" t="s">
        <v>59</v>
      </c>
      <c r="D162" s="86">
        <f>D163</f>
        <v>64600</v>
      </c>
      <c r="E162" s="86"/>
      <c r="F162" s="85">
        <f t="shared" si="7"/>
        <v>64600</v>
      </c>
    </row>
    <row r="163" spans="1:6" ht="12.75" thickBot="1">
      <c r="A163" s="82" t="s">
        <v>46</v>
      </c>
      <c r="B163" s="68" t="s">
        <v>19</v>
      </c>
      <c r="C163" s="83" t="s">
        <v>189</v>
      </c>
      <c r="D163" s="86">
        <f>D164</f>
        <v>64600</v>
      </c>
      <c r="E163" s="86"/>
      <c r="F163" s="85">
        <f t="shared" si="7"/>
        <v>64600</v>
      </c>
    </row>
    <row r="164" spans="1:6" ht="12.75" thickBot="1">
      <c r="A164" s="82" t="s">
        <v>39</v>
      </c>
      <c r="B164" s="68" t="s">
        <v>19</v>
      </c>
      <c r="C164" s="83" t="s">
        <v>188</v>
      </c>
      <c r="D164" s="86">
        <f>D165</f>
        <v>64600</v>
      </c>
      <c r="E164" s="86"/>
      <c r="F164" s="85">
        <f t="shared" si="7"/>
        <v>64600</v>
      </c>
    </row>
    <row r="165" spans="1:6" ht="12.75" thickBot="1">
      <c r="A165" s="82" t="s">
        <v>46</v>
      </c>
      <c r="B165" s="68" t="s">
        <v>19</v>
      </c>
      <c r="C165" s="83" t="s">
        <v>187</v>
      </c>
      <c r="D165" s="86">
        <v>64600</v>
      </c>
      <c r="E165" s="80"/>
      <c r="F165" s="85">
        <f t="shared" si="7"/>
        <v>64600</v>
      </c>
    </row>
    <row r="166" spans="1:6" ht="12.75" thickBot="1">
      <c r="A166" s="82" t="s">
        <v>279</v>
      </c>
      <c r="B166" s="68" t="s">
        <v>19</v>
      </c>
      <c r="C166" s="83" t="s">
        <v>278</v>
      </c>
      <c r="D166" s="86">
        <f aca="true" t="shared" si="10" ref="D166:E169">D167</f>
        <v>35400</v>
      </c>
      <c r="E166" s="86">
        <f t="shared" si="10"/>
        <v>35310.6</v>
      </c>
      <c r="F166" s="85">
        <f t="shared" si="7"/>
        <v>89.40000000000146</v>
      </c>
    </row>
    <row r="167" spans="1:6" ht="12.75" thickBot="1">
      <c r="A167" s="82" t="s">
        <v>58</v>
      </c>
      <c r="B167" s="68" t="s">
        <v>19</v>
      </c>
      <c r="C167" s="83" t="s">
        <v>331</v>
      </c>
      <c r="D167" s="86">
        <f t="shared" si="10"/>
        <v>35400</v>
      </c>
      <c r="E167" s="86">
        <f t="shared" si="10"/>
        <v>35310.6</v>
      </c>
      <c r="F167" s="85">
        <f t="shared" si="7"/>
        <v>89.40000000000146</v>
      </c>
    </row>
    <row r="168" spans="1:6" ht="12.75" thickBot="1">
      <c r="A168" s="82" t="s">
        <v>280</v>
      </c>
      <c r="B168" s="68" t="s">
        <v>19</v>
      </c>
      <c r="C168" s="83" t="s">
        <v>469</v>
      </c>
      <c r="D168" s="86">
        <f t="shared" si="10"/>
        <v>35400</v>
      </c>
      <c r="E168" s="86">
        <f t="shared" si="10"/>
        <v>35310.6</v>
      </c>
      <c r="F168" s="85">
        <f t="shared" si="7"/>
        <v>89.40000000000146</v>
      </c>
    </row>
    <row r="169" spans="1:6" ht="12.75" thickBot="1">
      <c r="A169" s="82" t="s">
        <v>39</v>
      </c>
      <c r="B169" s="68" t="s">
        <v>19</v>
      </c>
      <c r="C169" s="83" t="s">
        <v>470</v>
      </c>
      <c r="D169" s="86">
        <f t="shared" si="10"/>
        <v>35400</v>
      </c>
      <c r="E169" s="86">
        <f t="shared" si="10"/>
        <v>35310.6</v>
      </c>
      <c r="F169" s="85">
        <f t="shared" si="7"/>
        <v>89.40000000000146</v>
      </c>
    </row>
    <row r="170" spans="1:6" ht="12.75" thickBot="1">
      <c r="A170" s="82" t="s">
        <v>46</v>
      </c>
      <c r="B170" s="68" t="s">
        <v>19</v>
      </c>
      <c r="C170" s="83" t="s">
        <v>471</v>
      </c>
      <c r="D170" s="86">
        <v>35400</v>
      </c>
      <c r="E170" s="84">
        <v>35310.6</v>
      </c>
      <c r="F170" s="85">
        <f t="shared" si="7"/>
        <v>89.40000000000146</v>
      </c>
    </row>
    <row r="171" spans="1:6" ht="12.75" thickBot="1">
      <c r="A171" s="82" t="s">
        <v>60</v>
      </c>
      <c r="B171" s="68" t="s">
        <v>19</v>
      </c>
      <c r="C171" s="83" t="s">
        <v>61</v>
      </c>
      <c r="D171" s="86">
        <f aca="true" t="shared" si="11" ref="D171:E173">D172</f>
        <v>139300</v>
      </c>
      <c r="E171" s="86">
        <f t="shared" si="11"/>
        <v>106032.89</v>
      </c>
      <c r="F171" s="85">
        <f t="shared" si="7"/>
        <v>33267.11</v>
      </c>
    </row>
    <row r="172" spans="1:6" ht="12.75" thickBot="1">
      <c r="A172" s="82" t="s">
        <v>62</v>
      </c>
      <c r="B172" s="68" t="s">
        <v>19</v>
      </c>
      <c r="C172" s="83" t="s">
        <v>63</v>
      </c>
      <c r="D172" s="86">
        <f t="shared" si="11"/>
        <v>139300</v>
      </c>
      <c r="E172" s="86">
        <f t="shared" si="11"/>
        <v>106032.89</v>
      </c>
      <c r="F172" s="85">
        <f t="shared" si="7"/>
        <v>33267.11</v>
      </c>
    </row>
    <row r="173" spans="1:6" ht="24.75" thickBot="1">
      <c r="A173" s="82" t="s">
        <v>64</v>
      </c>
      <c r="B173" s="68" t="s">
        <v>19</v>
      </c>
      <c r="C173" s="83" t="s">
        <v>65</v>
      </c>
      <c r="D173" s="86">
        <f t="shared" si="11"/>
        <v>139300</v>
      </c>
      <c r="E173" s="86">
        <f t="shared" si="11"/>
        <v>106032.89</v>
      </c>
      <c r="F173" s="85">
        <f t="shared" si="7"/>
        <v>33267.11</v>
      </c>
    </row>
    <row r="174" spans="1:6" ht="12.75" thickBot="1">
      <c r="A174" s="82" t="s">
        <v>30</v>
      </c>
      <c r="B174" s="68" t="s">
        <v>19</v>
      </c>
      <c r="C174" s="83" t="s">
        <v>295</v>
      </c>
      <c r="D174" s="86">
        <f>D175</f>
        <v>139300</v>
      </c>
      <c r="E174" s="86">
        <f>E175</f>
        <v>106032.89</v>
      </c>
      <c r="F174" s="85">
        <f t="shared" si="7"/>
        <v>33267.11</v>
      </c>
    </row>
    <row r="175" spans="1:6" ht="12.75" thickBot="1">
      <c r="A175" s="82" t="s">
        <v>39</v>
      </c>
      <c r="B175" s="68" t="s">
        <v>19</v>
      </c>
      <c r="C175" s="83" t="s">
        <v>296</v>
      </c>
      <c r="D175" s="86">
        <f>D176</f>
        <v>139300</v>
      </c>
      <c r="E175" s="86">
        <f>E176</f>
        <v>106032.89</v>
      </c>
      <c r="F175" s="85">
        <f t="shared" si="7"/>
        <v>33267.11</v>
      </c>
    </row>
    <row r="176" spans="1:6" ht="12.75" thickBot="1">
      <c r="A176" s="82" t="s">
        <v>31</v>
      </c>
      <c r="B176" s="68" t="s">
        <v>19</v>
      </c>
      <c r="C176" s="83" t="s">
        <v>297</v>
      </c>
      <c r="D176" s="86">
        <f>D177+D178</f>
        <v>139300</v>
      </c>
      <c r="E176" s="86">
        <f>E177+E178</f>
        <v>106032.89</v>
      </c>
      <c r="F176" s="85">
        <f t="shared" si="7"/>
        <v>33267.11</v>
      </c>
    </row>
    <row r="177" spans="1:6" ht="12.75" thickBot="1">
      <c r="A177" s="82" t="s">
        <v>32</v>
      </c>
      <c r="B177" s="68" t="s">
        <v>19</v>
      </c>
      <c r="C177" s="83" t="s">
        <v>298</v>
      </c>
      <c r="D177" s="86">
        <v>107700</v>
      </c>
      <c r="E177" s="80">
        <v>83062.13</v>
      </c>
      <c r="F177" s="85">
        <f t="shared" si="7"/>
        <v>24637.869999999995</v>
      </c>
    </row>
    <row r="178" spans="1:6" ht="12.75" thickBot="1">
      <c r="A178" s="82" t="s">
        <v>34</v>
      </c>
      <c r="B178" s="68" t="s">
        <v>19</v>
      </c>
      <c r="C178" s="83" t="s">
        <v>299</v>
      </c>
      <c r="D178" s="86">
        <v>31600</v>
      </c>
      <c r="E178" s="80">
        <v>22970.76</v>
      </c>
      <c r="F178" s="85">
        <f t="shared" si="7"/>
        <v>8629.240000000002</v>
      </c>
    </row>
    <row r="179" spans="1:6" ht="24.75" thickBot="1">
      <c r="A179" s="82" t="s">
        <v>66</v>
      </c>
      <c r="B179" s="68" t="s">
        <v>19</v>
      </c>
      <c r="C179" s="83" t="s">
        <v>67</v>
      </c>
      <c r="D179" s="86">
        <f>D180</f>
        <v>115500</v>
      </c>
      <c r="E179" s="86">
        <f>E180</f>
        <v>81956.01000000001</v>
      </c>
      <c r="F179" s="85">
        <f t="shared" si="7"/>
        <v>33543.98999999999</v>
      </c>
    </row>
    <row r="180" spans="1:6" ht="24.75" thickBot="1">
      <c r="A180" s="82" t="s">
        <v>68</v>
      </c>
      <c r="B180" s="68" t="s">
        <v>19</v>
      </c>
      <c r="C180" s="83" t="s">
        <v>69</v>
      </c>
      <c r="D180" s="86">
        <f>D181+D187</f>
        <v>115500</v>
      </c>
      <c r="E180" s="86">
        <f>E181+E187</f>
        <v>81956.01000000001</v>
      </c>
      <c r="F180" s="85">
        <f t="shared" si="7"/>
        <v>33543.98999999999</v>
      </c>
    </row>
    <row r="181" spans="1:6" ht="72.75" thickBot="1">
      <c r="A181" s="82" t="s">
        <v>50</v>
      </c>
      <c r="B181" s="68" t="s">
        <v>19</v>
      </c>
      <c r="C181" s="83" t="s">
        <v>70</v>
      </c>
      <c r="D181" s="86">
        <f>D182</f>
        <v>53700</v>
      </c>
      <c r="E181" s="84">
        <f>E182</f>
        <v>53700</v>
      </c>
      <c r="F181" s="85">
        <f t="shared" si="7"/>
        <v>0</v>
      </c>
    </row>
    <row r="182" spans="1:6" ht="12.75" thickBot="1">
      <c r="A182" s="82" t="s">
        <v>1</v>
      </c>
      <c r="B182" s="68" t="s">
        <v>19</v>
      </c>
      <c r="C182" s="83" t="s">
        <v>202</v>
      </c>
      <c r="D182" s="86">
        <f>D184</f>
        <v>53700</v>
      </c>
      <c r="E182" s="84">
        <f>E184</f>
        <v>53700</v>
      </c>
      <c r="F182" s="85">
        <f t="shared" si="7"/>
        <v>0</v>
      </c>
    </row>
    <row r="183" spans="1:6" ht="12.75" thickBot="1">
      <c r="A183" s="82" t="s">
        <v>39</v>
      </c>
      <c r="B183" s="68" t="s">
        <v>19</v>
      </c>
      <c r="C183" s="83" t="s">
        <v>204</v>
      </c>
      <c r="D183" s="86">
        <f>D184</f>
        <v>53700</v>
      </c>
      <c r="E183" s="84">
        <f>E184</f>
        <v>53700</v>
      </c>
      <c r="F183" s="85">
        <f>F184</f>
        <v>0</v>
      </c>
    </row>
    <row r="184" spans="1:6" ht="12.75" thickBot="1">
      <c r="A184" s="82" t="s">
        <v>52</v>
      </c>
      <c r="B184" s="68" t="s">
        <v>19</v>
      </c>
      <c r="C184" s="83" t="s">
        <v>203</v>
      </c>
      <c r="D184" s="86">
        <f>D185</f>
        <v>53700</v>
      </c>
      <c r="E184" s="84">
        <f>E185</f>
        <v>53700</v>
      </c>
      <c r="F184" s="85">
        <f t="shared" si="7"/>
        <v>0</v>
      </c>
    </row>
    <row r="185" spans="1:6" ht="24.75" thickBot="1">
      <c r="A185" s="82" t="s">
        <v>53</v>
      </c>
      <c r="B185" s="68" t="s">
        <v>19</v>
      </c>
      <c r="C185" s="83" t="s">
        <v>205</v>
      </c>
      <c r="D185" s="86">
        <v>53700</v>
      </c>
      <c r="E185" s="86">
        <v>53700</v>
      </c>
      <c r="F185" s="85">
        <f t="shared" si="7"/>
        <v>0</v>
      </c>
    </row>
    <row r="186" spans="1:6" ht="12.75" thickBot="1">
      <c r="A186" s="82" t="s">
        <v>71</v>
      </c>
      <c r="B186" s="68" t="s">
        <v>19</v>
      </c>
      <c r="C186" s="83" t="s">
        <v>72</v>
      </c>
      <c r="D186" s="86">
        <f>D187</f>
        <v>61800</v>
      </c>
      <c r="E186" s="86">
        <f>E187</f>
        <v>28256.010000000002</v>
      </c>
      <c r="F186" s="85">
        <f>D186-E186</f>
        <v>33543.99</v>
      </c>
    </row>
    <row r="187" spans="1:6" ht="48.75" thickBot="1">
      <c r="A187" s="82" t="s">
        <v>300</v>
      </c>
      <c r="B187" s="68" t="s">
        <v>19</v>
      </c>
      <c r="C187" s="83" t="s">
        <v>73</v>
      </c>
      <c r="D187" s="86">
        <f>D188</f>
        <v>61800</v>
      </c>
      <c r="E187" s="86">
        <f>E188</f>
        <v>28256.010000000002</v>
      </c>
      <c r="F187" s="85">
        <f t="shared" si="7"/>
        <v>33543.99</v>
      </c>
    </row>
    <row r="188" spans="1:6" ht="24.75" thickBot="1">
      <c r="A188" s="82" t="s">
        <v>191</v>
      </c>
      <c r="B188" s="68" t="s">
        <v>19</v>
      </c>
      <c r="C188" s="83" t="s">
        <v>207</v>
      </c>
      <c r="D188" s="86">
        <f>D189+D193</f>
        <v>61800</v>
      </c>
      <c r="E188" s="86">
        <f>E189+E193</f>
        <v>28256.010000000002</v>
      </c>
      <c r="F188" s="85">
        <f t="shared" si="7"/>
        <v>33543.99</v>
      </c>
    </row>
    <row r="189" spans="1:6" ht="12.75" thickBot="1">
      <c r="A189" s="82" t="s">
        <v>39</v>
      </c>
      <c r="B189" s="68" t="s">
        <v>19</v>
      </c>
      <c r="C189" s="83" t="s">
        <v>316</v>
      </c>
      <c r="D189" s="86">
        <f>D190</f>
        <v>14000</v>
      </c>
      <c r="E189" s="86">
        <f>E190</f>
        <v>7956.01</v>
      </c>
      <c r="F189" s="85">
        <f t="shared" si="7"/>
        <v>6043.99</v>
      </c>
    </row>
    <row r="190" spans="1:6" ht="12.75" thickBot="1">
      <c r="A190" s="82" t="s">
        <v>40</v>
      </c>
      <c r="B190" s="68" t="s">
        <v>19</v>
      </c>
      <c r="C190" s="83" t="s">
        <v>317</v>
      </c>
      <c r="D190" s="86">
        <f>D191+D192</f>
        <v>14000</v>
      </c>
      <c r="E190" s="86">
        <f>E191+E192</f>
        <v>7956.01</v>
      </c>
      <c r="F190" s="85">
        <f t="shared" si="7"/>
        <v>6043.99</v>
      </c>
    </row>
    <row r="191" spans="1:6" ht="12.75" thickBot="1">
      <c r="A191" s="82" t="s">
        <v>84</v>
      </c>
      <c r="B191" s="68" t="s">
        <v>19</v>
      </c>
      <c r="C191" s="83" t="s">
        <v>318</v>
      </c>
      <c r="D191" s="86">
        <v>12000</v>
      </c>
      <c r="E191" s="86">
        <v>6000</v>
      </c>
      <c r="F191" s="85">
        <f t="shared" si="7"/>
        <v>6000</v>
      </c>
    </row>
    <row r="192" spans="1:6" ht="12.75" thickBot="1">
      <c r="A192" s="82" t="s">
        <v>45</v>
      </c>
      <c r="B192" s="68"/>
      <c r="C192" s="83" t="s">
        <v>330</v>
      </c>
      <c r="D192" s="86">
        <v>2000</v>
      </c>
      <c r="E192" s="86">
        <v>1956.01</v>
      </c>
      <c r="F192" s="85">
        <f t="shared" si="7"/>
        <v>43.99000000000001</v>
      </c>
    </row>
    <row r="193" spans="1:6" ht="12.75" thickBot="1">
      <c r="A193" s="82" t="s">
        <v>47</v>
      </c>
      <c r="B193" s="68" t="s">
        <v>19</v>
      </c>
      <c r="C193" s="83" t="s">
        <v>208</v>
      </c>
      <c r="D193" s="86">
        <f>D195+D194</f>
        <v>47800</v>
      </c>
      <c r="E193" s="86">
        <f>E195+E194</f>
        <v>20300</v>
      </c>
      <c r="F193" s="85">
        <f t="shared" si="7"/>
        <v>27500</v>
      </c>
    </row>
    <row r="194" spans="1:6" ht="12.75" thickBot="1">
      <c r="A194" s="82" t="s">
        <v>74</v>
      </c>
      <c r="B194" s="68" t="s">
        <v>19</v>
      </c>
      <c r="C194" s="83" t="s">
        <v>333</v>
      </c>
      <c r="D194" s="86">
        <v>5800</v>
      </c>
      <c r="E194" s="86">
        <v>5800</v>
      </c>
      <c r="F194" s="85">
        <f t="shared" si="7"/>
        <v>0</v>
      </c>
    </row>
    <row r="195" spans="1:6" ht="12.75" thickBot="1">
      <c r="A195" s="82" t="s">
        <v>48</v>
      </c>
      <c r="B195" s="68" t="s">
        <v>19</v>
      </c>
      <c r="C195" s="83" t="s">
        <v>209</v>
      </c>
      <c r="D195" s="86">
        <v>42000</v>
      </c>
      <c r="E195" s="86">
        <v>14500</v>
      </c>
      <c r="F195" s="85">
        <f t="shared" si="7"/>
        <v>27500</v>
      </c>
    </row>
    <row r="196" spans="1:6" ht="12.75" thickBot="1">
      <c r="A196" s="82" t="s">
        <v>260</v>
      </c>
      <c r="B196" s="68" t="s">
        <v>19</v>
      </c>
      <c r="C196" s="83" t="s">
        <v>261</v>
      </c>
      <c r="D196" s="86">
        <f>D197+D212</f>
        <v>701300</v>
      </c>
      <c r="E196" s="86">
        <f>E197+E212</f>
        <v>371173.2</v>
      </c>
      <c r="F196" s="85">
        <f t="shared" si="7"/>
        <v>330126.8</v>
      </c>
    </row>
    <row r="197" spans="1:6" ht="12.75" thickBot="1">
      <c r="A197" s="82" t="s">
        <v>263</v>
      </c>
      <c r="B197" s="68" t="s">
        <v>19</v>
      </c>
      <c r="C197" s="83" t="s">
        <v>262</v>
      </c>
      <c r="D197" s="86">
        <f>D198+D204</f>
        <v>679300</v>
      </c>
      <c r="E197" s="86">
        <f>E198+E204</f>
        <v>349173.2</v>
      </c>
      <c r="F197" s="85">
        <f t="shared" si="7"/>
        <v>330126.8</v>
      </c>
    </row>
    <row r="198" spans="1:6" ht="12.75" thickBot="1">
      <c r="A198" s="82" t="s">
        <v>90</v>
      </c>
      <c r="B198" s="68" t="s">
        <v>19</v>
      </c>
      <c r="C198" s="83" t="s">
        <v>264</v>
      </c>
      <c r="D198" s="86">
        <f>D199</f>
        <v>159400</v>
      </c>
      <c r="E198" s="86"/>
      <c r="F198" s="85">
        <f t="shared" si="7"/>
        <v>159400</v>
      </c>
    </row>
    <row r="199" spans="1:6" ht="36.75" thickBot="1">
      <c r="A199" s="82" t="s">
        <v>216</v>
      </c>
      <c r="B199" s="68" t="s">
        <v>19</v>
      </c>
      <c r="C199" s="83" t="s">
        <v>265</v>
      </c>
      <c r="D199" s="86">
        <f>D200</f>
        <v>159400</v>
      </c>
      <c r="E199" s="86"/>
      <c r="F199" s="85">
        <f t="shared" si="7"/>
        <v>159400</v>
      </c>
    </row>
    <row r="200" spans="1:6" ht="24.75" thickBot="1">
      <c r="A200" s="82" t="s">
        <v>191</v>
      </c>
      <c r="B200" s="68" t="s">
        <v>19</v>
      </c>
      <c r="C200" s="83" t="s">
        <v>266</v>
      </c>
      <c r="D200" s="86">
        <f>D201</f>
        <v>159400</v>
      </c>
      <c r="E200" s="86"/>
      <c r="F200" s="85">
        <f t="shared" si="7"/>
        <v>159400</v>
      </c>
    </row>
    <row r="201" spans="1:6" ht="12.75" thickBot="1">
      <c r="A201" s="82" t="s">
        <v>39</v>
      </c>
      <c r="B201" s="68" t="s">
        <v>19</v>
      </c>
      <c r="C201" s="83" t="s">
        <v>267</v>
      </c>
      <c r="D201" s="86">
        <f>D202</f>
        <v>159400</v>
      </c>
      <c r="E201" s="86"/>
      <c r="F201" s="85">
        <f t="shared" si="7"/>
        <v>159400</v>
      </c>
    </row>
    <row r="202" spans="1:6" ht="12.75" thickBot="1">
      <c r="A202" s="82" t="s">
        <v>40</v>
      </c>
      <c r="B202" s="68" t="s">
        <v>19</v>
      </c>
      <c r="C202" s="83" t="s">
        <v>268</v>
      </c>
      <c r="D202" s="86">
        <f>D203</f>
        <v>159400</v>
      </c>
      <c r="E202" s="86"/>
      <c r="F202" s="85">
        <f t="shared" si="7"/>
        <v>159400</v>
      </c>
    </row>
    <row r="203" spans="1:6" ht="12.75" thickBot="1">
      <c r="A203" s="82" t="s">
        <v>84</v>
      </c>
      <c r="B203" s="68" t="s">
        <v>19</v>
      </c>
      <c r="C203" s="83" t="s">
        <v>269</v>
      </c>
      <c r="D203" s="86">
        <v>159400</v>
      </c>
      <c r="E203" s="86"/>
      <c r="F203" s="85">
        <f aca="true" t="shared" si="12" ref="F203:F271">D203-E203</f>
        <v>159400</v>
      </c>
    </row>
    <row r="204" spans="1:6" ht="12.75" thickBot="1">
      <c r="A204" s="82" t="s">
        <v>71</v>
      </c>
      <c r="B204" s="68" t="s">
        <v>19</v>
      </c>
      <c r="C204" s="83" t="s">
        <v>253</v>
      </c>
      <c r="D204" s="86">
        <f aca="true" t="shared" si="13" ref="D204:E208">D205</f>
        <v>519900</v>
      </c>
      <c r="E204" s="86">
        <f t="shared" si="13"/>
        <v>349173.2</v>
      </c>
      <c r="F204" s="85">
        <f t="shared" si="12"/>
        <v>170726.8</v>
      </c>
    </row>
    <row r="205" spans="1:6" ht="48.75" thickBot="1">
      <c r="A205" s="82" t="s">
        <v>301</v>
      </c>
      <c r="B205" s="68" t="s">
        <v>19</v>
      </c>
      <c r="C205" s="83" t="s">
        <v>254</v>
      </c>
      <c r="D205" s="86">
        <f t="shared" si="13"/>
        <v>519900</v>
      </c>
      <c r="E205" s="86">
        <f t="shared" si="13"/>
        <v>349173.2</v>
      </c>
      <c r="F205" s="85">
        <f t="shared" si="12"/>
        <v>170726.8</v>
      </c>
    </row>
    <row r="206" spans="1:6" ht="36.75" thickBot="1">
      <c r="A206" s="82" t="s">
        <v>222</v>
      </c>
      <c r="B206" s="68" t="s">
        <v>19</v>
      </c>
      <c r="C206" s="83" t="s">
        <v>255</v>
      </c>
      <c r="D206" s="86">
        <f t="shared" si="13"/>
        <v>519900</v>
      </c>
      <c r="E206" s="84">
        <f t="shared" si="13"/>
        <v>349173.2</v>
      </c>
      <c r="F206" s="85">
        <f t="shared" si="12"/>
        <v>170726.8</v>
      </c>
    </row>
    <row r="207" spans="1:6" ht="24.75" thickBot="1">
      <c r="A207" s="82" t="s">
        <v>191</v>
      </c>
      <c r="B207" s="68" t="s">
        <v>19</v>
      </c>
      <c r="C207" s="83" t="s">
        <v>256</v>
      </c>
      <c r="D207" s="86">
        <f t="shared" si="13"/>
        <v>519900</v>
      </c>
      <c r="E207" s="84">
        <f t="shared" si="13"/>
        <v>349173.2</v>
      </c>
      <c r="F207" s="85">
        <f t="shared" si="12"/>
        <v>170726.8</v>
      </c>
    </row>
    <row r="208" spans="1:6" ht="12.75" thickBot="1">
      <c r="A208" s="82" t="s">
        <v>39</v>
      </c>
      <c r="B208" s="68" t="s">
        <v>19</v>
      </c>
      <c r="C208" s="83" t="s">
        <v>257</v>
      </c>
      <c r="D208" s="86">
        <f t="shared" si="13"/>
        <v>519900</v>
      </c>
      <c r="E208" s="86">
        <f t="shared" si="13"/>
        <v>349173.2</v>
      </c>
      <c r="F208" s="85">
        <f t="shared" si="12"/>
        <v>170726.8</v>
      </c>
    </row>
    <row r="209" spans="1:6" ht="12.75" thickBot="1">
      <c r="A209" s="82" t="s">
        <v>40</v>
      </c>
      <c r="B209" s="68" t="s">
        <v>19</v>
      </c>
      <c r="C209" s="83" t="s">
        <v>258</v>
      </c>
      <c r="D209" s="86">
        <f>D210+D211</f>
        <v>519900</v>
      </c>
      <c r="E209" s="86">
        <f>E210+E211</f>
        <v>349173.2</v>
      </c>
      <c r="F209" s="85">
        <f t="shared" si="12"/>
        <v>170726.8</v>
      </c>
    </row>
    <row r="210" spans="1:6" ht="12.75" thickBot="1">
      <c r="A210" s="82" t="s">
        <v>84</v>
      </c>
      <c r="B210" s="68" t="s">
        <v>19</v>
      </c>
      <c r="C210" s="83" t="s">
        <v>259</v>
      </c>
      <c r="D210" s="86">
        <v>455300</v>
      </c>
      <c r="E210" s="86">
        <v>284685.59</v>
      </c>
      <c r="F210" s="85">
        <f t="shared" si="12"/>
        <v>170614.40999999997</v>
      </c>
    </row>
    <row r="211" spans="1:6" ht="12.75" thickBot="1">
      <c r="A211" s="82" t="s">
        <v>45</v>
      </c>
      <c r="B211" s="68" t="s">
        <v>19</v>
      </c>
      <c r="C211" s="83" t="s">
        <v>319</v>
      </c>
      <c r="D211" s="86">
        <v>64600</v>
      </c>
      <c r="E211" s="86">
        <v>64487.61</v>
      </c>
      <c r="F211" s="85">
        <f t="shared" si="12"/>
        <v>112.38999999999942</v>
      </c>
    </row>
    <row r="212" spans="1:6" ht="12.75" thickBot="1">
      <c r="A212" s="82" t="s">
        <v>281</v>
      </c>
      <c r="B212" s="68" t="s">
        <v>19</v>
      </c>
      <c r="C212" s="83" t="s">
        <v>282</v>
      </c>
      <c r="D212" s="86">
        <f aca="true" t="shared" si="14" ref="D212:E216">D213</f>
        <v>22000</v>
      </c>
      <c r="E212" s="86">
        <f t="shared" si="14"/>
        <v>22000</v>
      </c>
      <c r="F212" s="85">
        <f t="shared" si="12"/>
        <v>0</v>
      </c>
    </row>
    <row r="213" spans="1:6" ht="72.75" thickBot="1">
      <c r="A213" s="82" t="s">
        <v>50</v>
      </c>
      <c r="B213" s="68" t="s">
        <v>19</v>
      </c>
      <c r="C213" s="83" t="s">
        <v>283</v>
      </c>
      <c r="D213" s="86">
        <f t="shared" si="14"/>
        <v>22000</v>
      </c>
      <c r="E213" s="86">
        <f t="shared" si="14"/>
        <v>22000</v>
      </c>
      <c r="F213" s="85">
        <f t="shared" si="12"/>
        <v>0</v>
      </c>
    </row>
    <row r="214" spans="1:6" ht="12.75" thickBot="1">
      <c r="A214" s="82" t="s">
        <v>1</v>
      </c>
      <c r="B214" s="68" t="s">
        <v>19</v>
      </c>
      <c r="C214" s="83" t="s">
        <v>284</v>
      </c>
      <c r="D214" s="86">
        <f t="shared" si="14"/>
        <v>22000</v>
      </c>
      <c r="E214" s="86">
        <f t="shared" si="14"/>
        <v>22000</v>
      </c>
      <c r="F214" s="85">
        <f t="shared" si="12"/>
        <v>0</v>
      </c>
    </row>
    <row r="215" spans="1:6" ht="12.75" thickBot="1">
      <c r="A215" s="82" t="s">
        <v>39</v>
      </c>
      <c r="B215" s="68" t="s">
        <v>19</v>
      </c>
      <c r="C215" s="83" t="s">
        <v>285</v>
      </c>
      <c r="D215" s="86">
        <f t="shared" si="14"/>
        <v>22000</v>
      </c>
      <c r="E215" s="86">
        <f t="shared" si="14"/>
        <v>22000</v>
      </c>
      <c r="F215" s="85">
        <f t="shared" si="12"/>
        <v>0</v>
      </c>
    </row>
    <row r="216" spans="1:6" ht="12.75" thickBot="1">
      <c r="A216" s="82" t="s">
        <v>52</v>
      </c>
      <c r="B216" s="68" t="s">
        <v>19</v>
      </c>
      <c r="C216" s="83" t="s">
        <v>286</v>
      </c>
      <c r="D216" s="86">
        <f t="shared" si="14"/>
        <v>22000</v>
      </c>
      <c r="E216" s="86">
        <f t="shared" si="14"/>
        <v>22000</v>
      </c>
      <c r="F216" s="85">
        <f t="shared" si="12"/>
        <v>0</v>
      </c>
    </row>
    <row r="217" spans="1:6" ht="24.75" thickBot="1">
      <c r="A217" s="82" t="s">
        <v>53</v>
      </c>
      <c r="B217" s="68" t="s">
        <v>19</v>
      </c>
      <c r="C217" s="83" t="s">
        <v>287</v>
      </c>
      <c r="D217" s="86">
        <v>22000</v>
      </c>
      <c r="E217" s="86">
        <v>22000</v>
      </c>
      <c r="F217" s="85">
        <f t="shared" si="12"/>
        <v>0</v>
      </c>
    </row>
    <row r="218" spans="1:6" ht="12.75" thickBot="1">
      <c r="A218" s="82" t="s">
        <v>75</v>
      </c>
      <c r="B218" s="68" t="s">
        <v>19</v>
      </c>
      <c r="C218" s="83" t="s">
        <v>76</v>
      </c>
      <c r="D218" s="86">
        <f>D219+D224+D239</f>
        <v>2170600</v>
      </c>
      <c r="E218" s="86">
        <f>E224+E239</f>
        <v>1393611.07</v>
      </c>
      <c r="F218" s="85">
        <f t="shared" si="12"/>
        <v>776988.9299999999</v>
      </c>
    </row>
    <row r="219" spans="1:6" ht="12.75" thickBot="1">
      <c r="A219" s="82" t="s">
        <v>325</v>
      </c>
      <c r="B219" s="68" t="s">
        <v>19</v>
      </c>
      <c r="C219" s="83" t="s">
        <v>320</v>
      </c>
      <c r="D219" s="86">
        <f>D220</f>
        <v>300000</v>
      </c>
      <c r="E219" s="86"/>
      <c r="F219" s="85">
        <f t="shared" si="12"/>
        <v>300000</v>
      </c>
    </row>
    <row r="220" spans="1:6" ht="48.75" thickBot="1">
      <c r="A220" s="82" t="s">
        <v>326</v>
      </c>
      <c r="B220" s="68" t="s">
        <v>19</v>
      </c>
      <c r="C220" s="83" t="s">
        <v>321</v>
      </c>
      <c r="D220" s="86">
        <f>D221</f>
        <v>300000</v>
      </c>
      <c r="E220" s="86"/>
      <c r="F220" s="85">
        <f t="shared" si="12"/>
        <v>300000</v>
      </c>
    </row>
    <row r="221" spans="1:6" ht="12.75" thickBot="1">
      <c r="A221" s="82" t="s">
        <v>327</v>
      </c>
      <c r="B221" s="68" t="s">
        <v>19</v>
      </c>
      <c r="C221" s="83" t="s">
        <v>322</v>
      </c>
      <c r="D221" s="86">
        <f>D222</f>
        <v>300000</v>
      </c>
      <c r="E221" s="86"/>
      <c r="F221" s="85">
        <f t="shared" si="12"/>
        <v>300000</v>
      </c>
    </row>
    <row r="222" spans="1:6" ht="12.75" thickBot="1">
      <c r="A222" s="82" t="s">
        <v>47</v>
      </c>
      <c r="B222" s="68" t="s">
        <v>19</v>
      </c>
      <c r="C222" s="83" t="s">
        <v>323</v>
      </c>
      <c r="D222" s="86">
        <f>D223</f>
        <v>300000</v>
      </c>
      <c r="E222" s="86"/>
      <c r="F222" s="85">
        <f t="shared" si="12"/>
        <v>300000</v>
      </c>
    </row>
    <row r="223" spans="1:6" ht="12.75" thickBot="1">
      <c r="A223" s="82" t="s">
        <v>74</v>
      </c>
      <c r="B223" s="68" t="s">
        <v>19</v>
      </c>
      <c r="C223" s="83" t="s">
        <v>324</v>
      </c>
      <c r="D223" s="86">
        <v>300000</v>
      </c>
      <c r="E223" s="86"/>
      <c r="F223" s="85">
        <f t="shared" si="12"/>
        <v>300000</v>
      </c>
    </row>
    <row r="224" spans="1:6" ht="12.75" thickBot="1">
      <c r="A224" s="82" t="s">
        <v>77</v>
      </c>
      <c r="B224" s="68" t="s">
        <v>19</v>
      </c>
      <c r="C224" s="83" t="s">
        <v>78</v>
      </c>
      <c r="D224" s="86">
        <f>D225+D232</f>
        <v>154700</v>
      </c>
      <c r="E224" s="86">
        <f>E225+E232</f>
        <v>143412.84</v>
      </c>
      <c r="F224" s="85">
        <f t="shared" si="12"/>
        <v>11287.160000000003</v>
      </c>
    </row>
    <row r="225" spans="1:6" ht="12.75" thickBot="1">
      <c r="A225" s="87" t="s">
        <v>54</v>
      </c>
      <c r="B225" s="68" t="s">
        <v>19</v>
      </c>
      <c r="C225" s="83" t="s">
        <v>273</v>
      </c>
      <c r="D225" s="86">
        <f aca="true" t="shared" si="15" ref="D225:E230">D226</f>
        <v>10700</v>
      </c>
      <c r="E225" s="86">
        <f t="shared" si="15"/>
        <v>5702.84</v>
      </c>
      <c r="F225" s="85">
        <f t="shared" si="12"/>
        <v>4997.16</v>
      </c>
    </row>
    <row r="226" spans="1:6" ht="48.75" thickBot="1">
      <c r="A226" s="134" t="s">
        <v>270</v>
      </c>
      <c r="B226" s="68" t="s">
        <v>19</v>
      </c>
      <c r="C226" s="83" t="s">
        <v>274</v>
      </c>
      <c r="D226" s="86">
        <f t="shared" si="15"/>
        <v>10700</v>
      </c>
      <c r="E226" s="86">
        <f t="shared" si="15"/>
        <v>5702.84</v>
      </c>
      <c r="F226" s="85">
        <f t="shared" si="12"/>
        <v>4997.16</v>
      </c>
    </row>
    <row r="227" spans="1:6" ht="84.75" thickBot="1">
      <c r="A227" s="134" t="s">
        <v>271</v>
      </c>
      <c r="B227" s="68" t="s">
        <v>19</v>
      </c>
      <c r="C227" s="83" t="s">
        <v>277</v>
      </c>
      <c r="D227" s="86">
        <f t="shared" si="15"/>
        <v>10700</v>
      </c>
      <c r="E227" s="86">
        <f t="shared" si="15"/>
        <v>5702.84</v>
      </c>
      <c r="F227" s="85">
        <f t="shared" si="12"/>
        <v>4997.16</v>
      </c>
    </row>
    <row r="228" spans="1:6" ht="36.75" thickBot="1">
      <c r="A228" s="134" t="s">
        <v>272</v>
      </c>
      <c r="B228" s="68" t="s">
        <v>19</v>
      </c>
      <c r="C228" s="83" t="s">
        <v>305</v>
      </c>
      <c r="D228" s="86">
        <f t="shared" si="15"/>
        <v>10700</v>
      </c>
      <c r="E228" s="86">
        <f t="shared" si="15"/>
        <v>5702.84</v>
      </c>
      <c r="F228" s="85">
        <f t="shared" si="12"/>
        <v>4997.16</v>
      </c>
    </row>
    <row r="229" spans="1:6" ht="12.75" thickBot="1">
      <c r="A229" s="82" t="s">
        <v>39</v>
      </c>
      <c r="B229" s="68" t="s">
        <v>19</v>
      </c>
      <c r="C229" s="83" t="s">
        <v>304</v>
      </c>
      <c r="D229" s="86">
        <f t="shared" si="15"/>
        <v>10700</v>
      </c>
      <c r="E229" s="86">
        <f t="shared" si="15"/>
        <v>5702.84</v>
      </c>
      <c r="F229" s="85">
        <f t="shared" si="12"/>
        <v>4997.16</v>
      </c>
    </row>
    <row r="230" spans="1:6" ht="12.75" thickBot="1">
      <c r="A230" s="82" t="s">
        <v>275</v>
      </c>
      <c r="B230" s="68" t="s">
        <v>19</v>
      </c>
      <c r="C230" s="83" t="s">
        <v>303</v>
      </c>
      <c r="D230" s="86">
        <f t="shared" si="15"/>
        <v>10700</v>
      </c>
      <c r="E230" s="86">
        <f t="shared" si="15"/>
        <v>5702.84</v>
      </c>
      <c r="F230" s="85">
        <f t="shared" si="12"/>
        <v>4997.16</v>
      </c>
    </row>
    <row r="231" spans="1:6" ht="24.75" thickBot="1">
      <c r="A231" s="82" t="s">
        <v>276</v>
      </c>
      <c r="B231" s="68" t="s">
        <v>19</v>
      </c>
      <c r="C231" s="83" t="s">
        <v>302</v>
      </c>
      <c r="D231" s="86">
        <v>10700</v>
      </c>
      <c r="E231" s="86">
        <v>5702.84</v>
      </c>
      <c r="F231" s="85">
        <f t="shared" si="12"/>
        <v>4997.16</v>
      </c>
    </row>
    <row r="232" spans="1:6" ht="12.75" thickBot="1">
      <c r="A232" s="82" t="s">
        <v>71</v>
      </c>
      <c r="B232" s="68" t="s">
        <v>19</v>
      </c>
      <c r="C232" s="83" t="s">
        <v>210</v>
      </c>
      <c r="D232" s="86">
        <f aca="true" t="shared" si="16" ref="D232:E235">D233</f>
        <v>144000</v>
      </c>
      <c r="E232" s="86">
        <f t="shared" si="16"/>
        <v>137710</v>
      </c>
      <c r="F232" s="85">
        <f t="shared" si="12"/>
        <v>6290</v>
      </c>
    </row>
    <row r="233" spans="1:6" ht="36.75" thickBot="1">
      <c r="A233" s="82" t="s">
        <v>306</v>
      </c>
      <c r="B233" s="68" t="s">
        <v>19</v>
      </c>
      <c r="C233" s="83" t="s">
        <v>211</v>
      </c>
      <c r="D233" s="86">
        <f t="shared" si="16"/>
        <v>144000</v>
      </c>
      <c r="E233" s="86">
        <f t="shared" si="16"/>
        <v>137710</v>
      </c>
      <c r="F233" s="85">
        <f t="shared" si="12"/>
        <v>6290</v>
      </c>
    </row>
    <row r="234" spans="1:6" ht="24.75" thickBot="1">
      <c r="A234" s="82" t="s">
        <v>191</v>
      </c>
      <c r="B234" s="68" t="s">
        <v>19</v>
      </c>
      <c r="C234" s="83" t="s">
        <v>212</v>
      </c>
      <c r="D234" s="86">
        <f t="shared" si="16"/>
        <v>144000</v>
      </c>
      <c r="E234" s="86">
        <f t="shared" si="16"/>
        <v>137710</v>
      </c>
      <c r="F234" s="85">
        <f t="shared" si="12"/>
        <v>6290</v>
      </c>
    </row>
    <row r="235" spans="1:6" ht="12.75" thickBot="1">
      <c r="A235" s="82" t="s">
        <v>39</v>
      </c>
      <c r="B235" s="68" t="s">
        <v>19</v>
      </c>
      <c r="C235" s="83" t="s">
        <v>213</v>
      </c>
      <c r="D235" s="86">
        <f t="shared" si="16"/>
        <v>144000</v>
      </c>
      <c r="E235" s="86">
        <f t="shared" si="16"/>
        <v>137710</v>
      </c>
      <c r="F235" s="85">
        <f t="shared" si="12"/>
        <v>6290</v>
      </c>
    </row>
    <row r="236" spans="1:6" ht="12.75" thickBot="1">
      <c r="A236" s="82" t="s">
        <v>40</v>
      </c>
      <c r="B236" s="68" t="s">
        <v>19</v>
      </c>
      <c r="C236" s="83" t="s">
        <v>214</v>
      </c>
      <c r="D236" s="86">
        <f>D237+D238</f>
        <v>144000</v>
      </c>
      <c r="E236" s="86">
        <f>E237+E238</f>
        <v>137710</v>
      </c>
      <c r="F236" s="85">
        <f t="shared" si="12"/>
        <v>6290</v>
      </c>
    </row>
    <row r="237" spans="1:6" ht="12.75" thickBot="1">
      <c r="A237" s="82" t="s">
        <v>84</v>
      </c>
      <c r="B237" s="68" t="s">
        <v>19</v>
      </c>
      <c r="C237" s="83" t="s">
        <v>215</v>
      </c>
      <c r="D237" s="86">
        <v>120000</v>
      </c>
      <c r="E237" s="86">
        <v>113710</v>
      </c>
      <c r="F237" s="85">
        <f t="shared" si="12"/>
        <v>6290</v>
      </c>
    </row>
    <row r="238" spans="1:6" ht="12.75" thickBot="1">
      <c r="A238" s="82" t="s">
        <v>45</v>
      </c>
      <c r="B238" s="68" t="s">
        <v>19</v>
      </c>
      <c r="C238" s="83" t="s">
        <v>334</v>
      </c>
      <c r="D238" s="86">
        <v>24000</v>
      </c>
      <c r="E238" s="86">
        <v>24000</v>
      </c>
      <c r="F238" s="85">
        <f t="shared" si="12"/>
        <v>0</v>
      </c>
    </row>
    <row r="239" spans="1:6" ht="12.75" thickBot="1">
      <c r="A239" s="82" t="s">
        <v>79</v>
      </c>
      <c r="B239" s="68" t="s">
        <v>19</v>
      </c>
      <c r="C239" s="83" t="s">
        <v>80</v>
      </c>
      <c r="D239" s="86">
        <f>D240</f>
        <v>1715900</v>
      </c>
      <c r="E239" s="86">
        <f>E242+E248</f>
        <v>1250198.23</v>
      </c>
      <c r="F239" s="85">
        <f t="shared" si="12"/>
        <v>465701.77</v>
      </c>
    </row>
    <row r="240" spans="1:6" ht="12.75" thickBot="1">
      <c r="A240" s="82" t="s">
        <v>71</v>
      </c>
      <c r="B240" s="68" t="s">
        <v>19</v>
      </c>
      <c r="C240" s="83" t="s">
        <v>81</v>
      </c>
      <c r="D240" s="86">
        <f>D241</f>
        <v>1715900</v>
      </c>
      <c r="E240" s="86">
        <f>E241</f>
        <v>1250198.23</v>
      </c>
      <c r="F240" s="85">
        <f t="shared" si="12"/>
        <v>465701.77</v>
      </c>
    </row>
    <row r="241" spans="1:6" ht="48.75" thickBot="1">
      <c r="A241" s="82" t="s">
        <v>252</v>
      </c>
      <c r="B241" s="68" t="s">
        <v>19</v>
      </c>
      <c r="C241" s="83" t="s">
        <v>217</v>
      </c>
      <c r="D241" s="86">
        <f>D242+D248</f>
        <v>1715900</v>
      </c>
      <c r="E241" s="86">
        <f>E242+E248</f>
        <v>1250198.23</v>
      </c>
      <c r="F241" s="85">
        <f t="shared" si="12"/>
        <v>465701.77</v>
      </c>
    </row>
    <row r="242" spans="1:6" ht="12.75" thickBot="1">
      <c r="A242" s="82" t="s">
        <v>82</v>
      </c>
      <c r="B242" s="68" t="s">
        <v>19</v>
      </c>
      <c r="C242" s="83" t="s">
        <v>83</v>
      </c>
      <c r="D242" s="86">
        <f aca="true" t="shared" si="17" ref="D242:E244">D243</f>
        <v>1079100</v>
      </c>
      <c r="E242" s="86">
        <f t="shared" si="17"/>
        <v>714627.25</v>
      </c>
      <c r="F242" s="85">
        <f t="shared" si="12"/>
        <v>364472.75</v>
      </c>
    </row>
    <row r="243" spans="1:6" ht="24.75" thickBot="1">
      <c r="A243" s="82" t="s">
        <v>191</v>
      </c>
      <c r="B243" s="68" t="s">
        <v>19</v>
      </c>
      <c r="C243" s="83" t="s">
        <v>218</v>
      </c>
      <c r="D243" s="86">
        <f t="shared" si="17"/>
        <v>1079100</v>
      </c>
      <c r="E243" s="86">
        <f t="shared" si="17"/>
        <v>714627.25</v>
      </c>
      <c r="F243" s="85">
        <f t="shared" si="12"/>
        <v>364472.75</v>
      </c>
    </row>
    <row r="244" spans="1:6" ht="12.75" thickBot="1">
      <c r="A244" s="82" t="s">
        <v>39</v>
      </c>
      <c r="B244" s="68" t="s">
        <v>19</v>
      </c>
      <c r="C244" s="83" t="s">
        <v>219</v>
      </c>
      <c r="D244" s="86">
        <f t="shared" si="17"/>
        <v>1079100</v>
      </c>
      <c r="E244" s="86">
        <f t="shared" si="17"/>
        <v>714627.25</v>
      </c>
      <c r="F244" s="85">
        <f t="shared" si="12"/>
        <v>364472.75</v>
      </c>
    </row>
    <row r="245" spans="1:6" ht="12.75" thickBot="1">
      <c r="A245" s="82" t="s">
        <v>40</v>
      </c>
      <c r="B245" s="68" t="s">
        <v>19</v>
      </c>
      <c r="C245" s="83" t="s">
        <v>220</v>
      </c>
      <c r="D245" s="86">
        <f>D246+D247</f>
        <v>1079100</v>
      </c>
      <c r="E245" s="86">
        <f>E246+E247</f>
        <v>714627.25</v>
      </c>
      <c r="F245" s="85">
        <f t="shared" si="12"/>
        <v>364472.75</v>
      </c>
    </row>
    <row r="246" spans="1:6" ht="12.75" thickBot="1">
      <c r="A246" s="82" t="s">
        <v>43</v>
      </c>
      <c r="B246" s="68" t="s">
        <v>19</v>
      </c>
      <c r="C246" s="83" t="s">
        <v>221</v>
      </c>
      <c r="D246" s="86">
        <v>815600</v>
      </c>
      <c r="E246" s="80">
        <v>520146.37</v>
      </c>
      <c r="F246" s="85">
        <f t="shared" si="12"/>
        <v>295453.63</v>
      </c>
    </row>
    <row r="247" spans="1:6" ht="12.75" thickBot="1">
      <c r="A247" s="82" t="s">
        <v>44</v>
      </c>
      <c r="B247" s="68" t="s">
        <v>19</v>
      </c>
      <c r="C247" s="83" t="s">
        <v>335</v>
      </c>
      <c r="D247" s="86">
        <v>263500</v>
      </c>
      <c r="E247" s="84">
        <v>194480.88</v>
      </c>
      <c r="F247" s="85">
        <f t="shared" si="12"/>
        <v>69019.12</v>
      </c>
    </row>
    <row r="248" spans="1:6" ht="24.75" thickBot="1">
      <c r="A248" s="82" t="s">
        <v>223</v>
      </c>
      <c r="B248" s="68" t="s">
        <v>19</v>
      </c>
      <c r="C248" s="83" t="s">
        <v>85</v>
      </c>
      <c r="D248" s="86">
        <f>D249</f>
        <v>636800</v>
      </c>
      <c r="E248" s="86">
        <f>E249</f>
        <v>535570.98</v>
      </c>
      <c r="F248" s="85">
        <f t="shared" si="12"/>
        <v>101229.02000000002</v>
      </c>
    </row>
    <row r="249" spans="1:6" ht="24.75" thickBot="1">
      <c r="A249" s="82" t="s">
        <v>191</v>
      </c>
      <c r="B249" s="68" t="s">
        <v>19</v>
      </c>
      <c r="C249" s="83" t="s">
        <v>224</v>
      </c>
      <c r="D249" s="86">
        <f>D250+D254</f>
        <v>636800</v>
      </c>
      <c r="E249" s="80">
        <f>E250+E254</f>
        <v>535570.98</v>
      </c>
      <c r="F249" s="85">
        <f t="shared" si="12"/>
        <v>101229.02000000002</v>
      </c>
    </row>
    <row r="250" spans="1:6" ht="12.75" thickBot="1">
      <c r="A250" s="82" t="s">
        <v>39</v>
      </c>
      <c r="B250" s="68" t="s">
        <v>19</v>
      </c>
      <c r="C250" s="83" t="s">
        <v>225</v>
      </c>
      <c r="D250" s="86">
        <f>D251</f>
        <v>612100</v>
      </c>
      <c r="E250" s="86">
        <f>E251</f>
        <v>510870.98000000004</v>
      </c>
      <c r="F250" s="85">
        <f t="shared" si="12"/>
        <v>101229.01999999996</v>
      </c>
    </row>
    <row r="251" spans="1:6" ht="12.75" thickBot="1">
      <c r="A251" s="82" t="s">
        <v>40</v>
      </c>
      <c r="B251" s="68" t="s">
        <v>19</v>
      </c>
      <c r="C251" s="83" t="s">
        <v>226</v>
      </c>
      <c r="D251" s="86">
        <f>D252+D253</f>
        <v>612100</v>
      </c>
      <c r="E251" s="86">
        <f>E252+E253</f>
        <v>510870.98000000004</v>
      </c>
      <c r="F251" s="85">
        <f t="shared" si="12"/>
        <v>101229.01999999996</v>
      </c>
    </row>
    <row r="252" spans="1:6" ht="12.75" thickBot="1">
      <c r="A252" s="82" t="s">
        <v>44</v>
      </c>
      <c r="B252" s="68" t="s">
        <v>19</v>
      </c>
      <c r="C252" s="83" t="s">
        <v>227</v>
      </c>
      <c r="D252" s="86">
        <v>606800</v>
      </c>
      <c r="E252" s="86">
        <v>505633.7</v>
      </c>
      <c r="F252" s="85">
        <f t="shared" si="12"/>
        <v>101166.29999999999</v>
      </c>
    </row>
    <row r="253" spans="1:6" ht="12.75" thickBot="1">
      <c r="A253" s="82" t="s">
        <v>45</v>
      </c>
      <c r="B253" s="68" t="s">
        <v>19</v>
      </c>
      <c r="C253" s="83" t="s">
        <v>328</v>
      </c>
      <c r="D253" s="86">
        <v>5300</v>
      </c>
      <c r="E253" s="86">
        <v>5237.28</v>
      </c>
      <c r="F253" s="85">
        <f t="shared" si="12"/>
        <v>62.720000000000255</v>
      </c>
    </row>
    <row r="254" spans="1:6" ht="12.75" thickBot="1">
      <c r="A254" s="82" t="s">
        <v>47</v>
      </c>
      <c r="B254" s="68" t="s">
        <v>19</v>
      </c>
      <c r="C254" s="83" t="s">
        <v>251</v>
      </c>
      <c r="D254" s="86">
        <f>D255</f>
        <v>24700</v>
      </c>
      <c r="E254" s="86">
        <f>E255</f>
        <v>24700</v>
      </c>
      <c r="F254" s="85">
        <f t="shared" si="12"/>
        <v>0</v>
      </c>
    </row>
    <row r="255" spans="1:6" ht="12.75" thickBot="1">
      <c r="A255" s="82" t="s">
        <v>74</v>
      </c>
      <c r="B255" s="68" t="s">
        <v>19</v>
      </c>
      <c r="C255" s="83" t="s">
        <v>250</v>
      </c>
      <c r="D255" s="86">
        <v>24700</v>
      </c>
      <c r="E255" s="86">
        <v>24700</v>
      </c>
      <c r="F255" s="85">
        <f t="shared" si="12"/>
        <v>0</v>
      </c>
    </row>
    <row r="256" spans="1:6" ht="12.75" thickBot="1">
      <c r="A256" s="88" t="s">
        <v>86</v>
      </c>
      <c r="B256" s="68" t="s">
        <v>19</v>
      </c>
      <c r="C256" s="89" t="s">
        <v>87</v>
      </c>
      <c r="D256" s="86">
        <f>D257</f>
        <v>2651000</v>
      </c>
      <c r="E256" s="86">
        <f>E257</f>
        <v>1942039.52</v>
      </c>
      <c r="F256" s="85">
        <f t="shared" si="12"/>
        <v>708960.48</v>
      </c>
    </row>
    <row r="257" spans="1:6" ht="12.75" thickBot="1">
      <c r="A257" s="82" t="s">
        <v>88</v>
      </c>
      <c r="B257" s="68" t="s">
        <v>19</v>
      </c>
      <c r="C257" s="83" t="s">
        <v>89</v>
      </c>
      <c r="D257" s="86">
        <f>D258+D265</f>
        <v>2651000</v>
      </c>
      <c r="E257" s="86">
        <f>E258+E265</f>
        <v>1942039.52</v>
      </c>
      <c r="F257" s="85">
        <f t="shared" si="12"/>
        <v>708960.48</v>
      </c>
    </row>
    <row r="258" spans="1:6" ht="12.75" thickBot="1">
      <c r="A258" s="82" t="s">
        <v>90</v>
      </c>
      <c r="B258" s="68" t="s">
        <v>19</v>
      </c>
      <c r="C258" s="83" t="s">
        <v>473</v>
      </c>
      <c r="D258" s="86">
        <f aca="true" t="shared" si="18" ref="D258:E261">D259</f>
        <v>76000</v>
      </c>
      <c r="E258" s="86">
        <f t="shared" si="18"/>
        <v>0</v>
      </c>
      <c r="F258" s="85">
        <f t="shared" si="12"/>
        <v>76000</v>
      </c>
    </row>
    <row r="259" spans="1:6" ht="24.75" thickBot="1">
      <c r="A259" s="82" t="s">
        <v>472</v>
      </c>
      <c r="B259" s="68" t="s">
        <v>19</v>
      </c>
      <c r="C259" s="83" t="s">
        <v>474</v>
      </c>
      <c r="D259" s="86">
        <f t="shared" si="18"/>
        <v>76000</v>
      </c>
      <c r="E259" s="86">
        <f t="shared" si="18"/>
        <v>0</v>
      </c>
      <c r="F259" s="85">
        <f t="shared" si="12"/>
        <v>76000</v>
      </c>
    </row>
    <row r="260" spans="1:6" ht="48.75" thickBot="1">
      <c r="A260" s="82" t="s">
        <v>232</v>
      </c>
      <c r="B260" s="68" t="s">
        <v>19</v>
      </c>
      <c r="C260" s="83" t="s">
        <v>475</v>
      </c>
      <c r="D260" s="86">
        <f t="shared" si="18"/>
        <v>76000</v>
      </c>
      <c r="E260" s="86">
        <f t="shared" si="18"/>
        <v>0</v>
      </c>
      <c r="F260" s="85">
        <f t="shared" si="12"/>
        <v>76000</v>
      </c>
    </row>
    <row r="261" spans="1:6" ht="12.75" thickBot="1">
      <c r="A261" s="82" t="s">
        <v>275</v>
      </c>
      <c r="B261" s="68" t="s">
        <v>19</v>
      </c>
      <c r="C261" s="83" t="s">
        <v>476</v>
      </c>
      <c r="D261" s="86">
        <f t="shared" si="18"/>
        <v>76000</v>
      </c>
      <c r="E261" s="86">
        <f t="shared" si="18"/>
        <v>0</v>
      </c>
      <c r="F261" s="85">
        <f t="shared" si="12"/>
        <v>76000</v>
      </c>
    </row>
    <row r="262" spans="1:6" ht="24.75" thickBot="1">
      <c r="A262" s="82" t="s">
        <v>237</v>
      </c>
      <c r="B262" s="68" t="s">
        <v>19</v>
      </c>
      <c r="C262" s="83" t="s">
        <v>477</v>
      </c>
      <c r="D262" s="86">
        <v>76000</v>
      </c>
      <c r="E262" s="86">
        <v>0</v>
      </c>
      <c r="F262" s="85">
        <f t="shared" si="12"/>
        <v>76000</v>
      </c>
    </row>
    <row r="263" spans="1:6" ht="12.75" thickBot="1">
      <c r="A263" s="88" t="s">
        <v>86</v>
      </c>
      <c r="B263" s="133" t="s">
        <v>19</v>
      </c>
      <c r="C263" s="89" t="s">
        <v>87</v>
      </c>
      <c r="D263" s="86">
        <f aca="true" t="shared" si="19" ref="D263:E265">D264</f>
        <v>2575000</v>
      </c>
      <c r="E263" s="86">
        <f t="shared" si="19"/>
        <v>1942039.52</v>
      </c>
      <c r="F263" s="85">
        <f t="shared" si="12"/>
        <v>632960.48</v>
      </c>
    </row>
    <row r="264" spans="1:6" ht="12.75" thickBot="1">
      <c r="A264" s="82" t="s">
        <v>88</v>
      </c>
      <c r="B264" s="68" t="s">
        <v>19</v>
      </c>
      <c r="C264" s="83" t="s">
        <v>89</v>
      </c>
      <c r="D264" s="86">
        <f t="shared" si="19"/>
        <v>2575000</v>
      </c>
      <c r="E264" s="86">
        <f t="shared" si="19"/>
        <v>1942039.52</v>
      </c>
      <c r="F264" s="85">
        <f t="shared" si="12"/>
        <v>632960.48</v>
      </c>
    </row>
    <row r="265" spans="1:6" ht="12.75" thickBot="1">
      <c r="A265" s="82" t="s">
        <v>71</v>
      </c>
      <c r="B265" s="68" t="s">
        <v>19</v>
      </c>
      <c r="C265" s="83" t="s">
        <v>228</v>
      </c>
      <c r="D265" s="86">
        <f t="shared" si="19"/>
        <v>2575000</v>
      </c>
      <c r="E265" s="86">
        <f t="shared" si="19"/>
        <v>1942039.52</v>
      </c>
      <c r="F265" s="85">
        <f t="shared" si="12"/>
        <v>632960.48</v>
      </c>
    </row>
    <row r="266" spans="1:6" ht="36.75" thickBot="1">
      <c r="A266" s="82" t="s">
        <v>229</v>
      </c>
      <c r="B266" s="68" t="s">
        <v>19</v>
      </c>
      <c r="C266" s="83" t="s">
        <v>91</v>
      </c>
      <c r="D266" s="86">
        <f>D267+D272</f>
        <v>2575000</v>
      </c>
      <c r="E266" s="86">
        <f>E267+E272</f>
        <v>1942039.52</v>
      </c>
      <c r="F266" s="85">
        <f t="shared" si="12"/>
        <v>632960.48</v>
      </c>
    </row>
    <row r="267" spans="1:6" ht="24.75" thickBot="1">
      <c r="A267" s="82" t="s">
        <v>230</v>
      </c>
      <c r="B267" s="68" t="s">
        <v>19</v>
      </c>
      <c r="C267" s="83" t="s">
        <v>231</v>
      </c>
      <c r="D267" s="86">
        <f aca="true" t="shared" si="20" ref="D267:E270">D268</f>
        <v>1961900</v>
      </c>
      <c r="E267" s="86">
        <f t="shared" si="20"/>
        <v>1440598.51</v>
      </c>
      <c r="F267" s="85">
        <f t="shared" si="12"/>
        <v>521301.49</v>
      </c>
    </row>
    <row r="268" spans="1:6" ht="48.75" thickBot="1">
      <c r="A268" s="82" t="s">
        <v>232</v>
      </c>
      <c r="B268" s="68" t="s">
        <v>19</v>
      </c>
      <c r="C268" s="83" t="s">
        <v>233</v>
      </c>
      <c r="D268" s="86">
        <f t="shared" si="20"/>
        <v>1961900</v>
      </c>
      <c r="E268" s="86">
        <f t="shared" si="20"/>
        <v>1440598.51</v>
      </c>
      <c r="F268" s="85">
        <f t="shared" si="12"/>
        <v>521301.49</v>
      </c>
    </row>
    <row r="269" spans="1:6" ht="12.75" thickBot="1">
      <c r="A269" s="82" t="s">
        <v>39</v>
      </c>
      <c r="B269" s="68" t="s">
        <v>19</v>
      </c>
      <c r="C269" s="83" t="s">
        <v>234</v>
      </c>
      <c r="D269" s="86">
        <f t="shared" si="20"/>
        <v>1961900</v>
      </c>
      <c r="E269" s="86">
        <f t="shared" si="20"/>
        <v>1440598.51</v>
      </c>
      <c r="F269" s="85">
        <f t="shared" si="12"/>
        <v>521301.49</v>
      </c>
    </row>
    <row r="270" spans="1:6" ht="12.75" thickBot="1">
      <c r="A270" s="82" t="s">
        <v>52</v>
      </c>
      <c r="B270" s="68" t="s">
        <v>19</v>
      </c>
      <c r="C270" s="83" t="s">
        <v>236</v>
      </c>
      <c r="D270" s="86">
        <f t="shared" si="20"/>
        <v>1961900</v>
      </c>
      <c r="E270" s="80">
        <f t="shared" si="20"/>
        <v>1440598.51</v>
      </c>
      <c r="F270" s="85">
        <f t="shared" si="12"/>
        <v>521301.49</v>
      </c>
    </row>
    <row r="271" spans="1:6" ht="24.75" thickBot="1">
      <c r="A271" s="82" t="s">
        <v>237</v>
      </c>
      <c r="B271" s="68" t="s">
        <v>19</v>
      </c>
      <c r="C271" s="83" t="s">
        <v>235</v>
      </c>
      <c r="D271" s="86">
        <v>1961900</v>
      </c>
      <c r="E271" s="80">
        <v>1440598.51</v>
      </c>
      <c r="F271" s="85">
        <f t="shared" si="12"/>
        <v>521301.49</v>
      </c>
    </row>
    <row r="272" spans="1:6" ht="24.75" thickBot="1">
      <c r="A272" s="82" t="s">
        <v>238</v>
      </c>
      <c r="B272" s="68" t="s">
        <v>19</v>
      </c>
      <c r="C272" s="83" t="s">
        <v>307</v>
      </c>
      <c r="D272" s="86">
        <f aca="true" t="shared" si="21" ref="D272:E275">D273</f>
        <v>613100</v>
      </c>
      <c r="E272" s="86">
        <f t="shared" si="21"/>
        <v>501441.01</v>
      </c>
      <c r="F272" s="85">
        <f>D272-E272</f>
        <v>111658.98999999999</v>
      </c>
    </row>
    <row r="273" spans="1:6" ht="48.75" thickBot="1">
      <c r="A273" s="82" t="s">
        <v>232</v>
      </c>
      <c r="B273" s="68" t="s">
        <v>19</v>
      </c>
      <c r="C273" s="83" t="s">
        <v>308</v>
      </c>
      <c r="D273" s="86">
        <f t="shared" si="21"/>
        <v>613100</v>
      </c>
      <c r="E273" s="86">
        <f t="shared" si="21"/>
        <v>501441.01</v>
      </c>
      <c r="F273" s="85">
        <f>D273-E273</f>
        <v>111658.98999999999</v>
      </c>
    </row>
    <row r="274" spans="1:6" ht="12.75" thickBot="1">
      <c r="A274" s="82" t="s">
        <v>39</v>
      </c>
      <c r="B274" s="68" t="s">
        <v>19</v>
      </c>
      <c r="C274" s="83" t="s">
        <v>309</v>
      </c>
      <c r="D274" s="86">
        <f t="shared" si="21"/>
        <v>613100</v>
      </c>
      <c r="E274" s="86">
        <f t="shared" si="21"/>
        <v>501441.01</v>
      </c>
      <c r="F274" s="85">
        <f>D274-E274</f>
        <v>111658.98999999999</v>
      </c>
    </row>
    <row r="275" spans="1:6" ht="12.75" thickBot="1">
      <c r="A275" s="82" t="s">
        <v>52</v>
      </c>
      <c r="B275" s="68" t="s">
        <v>19</v>
      </c>
      <c r="C275" s="83" t="s">
        <v>310</v>
      </c>
      <c r="D275" s="86">
        <f t="shared" si="21"/>
        <v>613100</v>
      </c>
      <c r="E275" s="80">
        <f t="shared" si="21"/>
        <v>501441.01</v>
      </c>
      <c r="F275" s="85">
        <f>D275-E275</f>
        <v>111658.98999999999</v>
      </c>
    </row>
    <row r="276" spans="1:6" ht="24.75" thickBot="1">
      <c r="A276" s="82" t="s">
        <v>237</v>
      </c>
      <c r="B276" s="68" t="s">
        <v>19</v>
      </c>
      <c r="C276" s="83" t="s">
        <v>311</v>
      </c>
      <c r="D276" s="86">
        <v>613100</v>
      </c>
      <c r="E276" s="80">
        <v>501441.01</v>
      </c>
      <c r="F276" s="85">
        <f>D276-E276</f>
        <v>111658.98999999999</v>
      </c>
    </row>
    <row r="277" spans="1:6" ht="12.75" thickBot="1">
      <c r="A277" s="82" t="s">
        <v>288</v>
      </c>
      <c r="B277" s="68" t="s">
        <v>19</v>
      </c>
      <c r="C277" s="83" t="s">
        <v>289</v>
      </c>
      <c r="D277" s="86">
        <f aca="true" t="shared" si="22" ref="D277:E282">D278</f>
        <v>5000</v>
      </c>
      <c r="E277" s="80">
        <f t="shared" si="22"/>
        <v>5000</v>
      </c>
      <c r="F277" s="85">
        <f aca="true" t="shared" si="23" ref="F277:F298">D277-E277</f>
        <v>0</v>
      </c>
    </row>
    <row r="278" spans="1:6" ht="12.75" thickBot="1">
      <c r="A278" s="82" t="s">
        <v>290</v>
      </c>
      <c r="B278" s="68" t="s">
        <v>19</v>
      </c>
      <c r="C278" s="83" t="s">
        <v>291</v>
      </c>
      <c r="D278" s="86">
        <f t="shared" si="22"/>
        <v>5000</v>
      </c>
      <c r="E278" s="80">
        <f t="shared" si="22"/>
        <v>5000</v>
      </c>
      <c r="F278" s="85">
        <f t="shared" si="23"/>
        <v>0</v>
      </c>
    </row>
    <row r="279" spans="1:6" ht="12.75" thickBot="1">
      <c r="A279" s="82" t="s">
        <v>58</v>
      </c>
      <c r="B279" s="68" t="s">
        <v>19</v>
      </c>
      <c r="C279" s="83" t="s">
        <v>292</v>
      </c>
      <c r="D279" s="86">
        <f t="shared" si="22"/>
        <v>5000</v>
      </c>
      <c r="E279" s="80">
        <f t="shared" si="22"/>
        <v>5000</v>
      </c>
      <c r="F279" s="85">
        <f t="shared" si="23"/>
        <v>0</v>
      </c>
    </row>
    <row r="280" spans="1:6" ht="12.75" thickBot="1">
      <c r="A280" s="82" t="s">
        <v>280</v>
      </c>
      <c r="B280" s="68" t="s">
        <v>19</v>
      </c>
      <c r="C280" s="83" t="s">
        <v>478</v>
      </c>
      <c r="D280" s="86">
        <f t="shared" si="22"/>
        <v>5000</v>
      </c>
      <c r="E280" s="80">
        <f t="shared" si="22"/>
        <v>5000</v>
      </c>
      <c r="F280" s="85">
        <f t="shared" si="23"/>
        <v>0</v>
      </c>
    </row>
    <row r="281" spans="1:6" ht="12.75" thickBot="1">
      <c r="A281" s="82" t="s">
        <v>39</v>
      </c>
      <c r="B281" s="68" t="s">
        <v>19</v>
      </c>
      <c r="C281" s="83" t="s">
        <v>479</v>
      </c>
      <c r="D281" s="86">
        <f t="shared" si="22"/>
        <v>5000</v>
      </c>
      <c r="E281" s="80">
        <f t="shared" si="22"/>
        <v>5000</v>
      </c>
      <c r="F281" s="85">
        <f t="shared" si="23"/>
        <v>0</v>
      </c>
    </row>
    <row r="282" spans="1:6" ht="12.75" thickBot="1">
      <c r="A282" s="82" t="s">
        <v>293</v>
      </c>
      <c r="B282" s="68" t="s">
        <v>19</v>
      </c>
      <c r="C282" s="83" t="s">
        <v>480</v>
      </c>
      <c r="D282" s="86">
        <f t="shared" si="22"/>
        <v>5000</v>
      </c>
      <c r="E282" s="80">
        <f t="shared" si="22"/>
        <v>5000</v>
      </c>
      <c r="F282" s="85">
        <f t="shared" si="23"/>
        <v>0</v>
      </c>
    </row>
    <row r="283" spans="1:6" ht="12.75" thickBot="1">
      <c r="A283" s="82" t="s">
        <v>294</v>
      </c>
      <c r="B283" s="68" t="s">
        <v>19</v>
      </c>
      <c r="C283" s="83" t="s">
        <v>481</v>
      </c>
      <c r="D283" s="86">
        <v>5000</v>
      </c>
      <c r="E283" s="80">
        <v>5000</v>
      </c>
      <c r="F283" s="85">
        <f t="shared" si="23"/>
        <v>0</v>
      </c>
    </row>
    <row r="284" spans="1:6" ht="12.75" thickBot="1">
      <c r="A284" s="82" t="s">
        <v>92</v>
      </c>
      <c r="B284" s="68" t="s">
        <v>19</v>
      </c>
      <c r="C284" s="83" t="s">
        <v>93</v>
      </c>
      <c r="D284" s="86">
        <f>D285</f>
        <v>30000</v>
      </c>
      <c r="E284" s="86">
        <f>E285</f>
        <v>9929.4</v>
      </c>
      <c r="F284" s="85">
        <f t="shared" si="23"/>
        <v>20070.6</v>
      </c>
    </row>
    <row r="285" spans="1:6" ht="12.75" thickBot="1">
      <c r="A285" s="82" t="s">
        <v>94</v>
      </c>
      <c r="B285" s="68" t="s">
        <v>19</v>
      </c>
      <c r="C285" s="83" t="s">
        <v>95</v>
      </c>
      <c r="D285" s="86">
        <f>D287</f>
        <v>30000</v>
      </c>
      <c r="E285" s="86">
        <f>E287</f>
        <v>9929.4</v>
      </c>
      <c r="F285" s="85">
        <f t="shared" si="23"/>
        <v>20070.6</v>
      </c>
    </row>
    <row r="286" spans="1:6" ht="12.75" thickBot="1">
      <c r="A286" s="82" t="s">
        <v>71</v>
      </c>
      <c r="B286" s="68" t="s">
        <v>19</v>
      </c>
      <c r="C286" s="83" t="s">
        <v>239</v>
      </c>
      <c r="D286" s="86">
        <f aca="true" t="shared" si="24" ref="D286:E288">D287</f>
        <v>30000</v>
      </c>
      <c r="E286" s="86">
        <f t="shared" si="24"/>
        <v>9929.4</v>
      </c>
      <c r="F286" s="85">
        <f t="shared" si="23"/>
        <v>20070.6</v>
      </c>
    </row>
    <row r="287" spans="1:6" ht="36.75" thickBot="1">
      <c r="A287" s="82" t="s">
        <v>312</v>
      </c>
      <c r="B287" s="68" t="s">
        <v>19</v>
      </c>
      <c r="C287" s="83" t="s">
        <v>96</v>
      </c>
      <c r="D287" s="86">
        <f t="shared" si="24"/>
        <v>30000</v>
      </c>
      <c r="E287" s="86">
        <f t="shared" si="24"/>
        <v>9929.4</v>
      </c>
      <c r="F287" s="85">
        <f t="shared" si="23"/>
        <v>20070.6</v>
      </c>
    </row>
    <row r="288" spans="1:6" ht="24.75" thickBot="1">
      <c r="A288" s="82" t="s">
        <v>191</v>
      </c>
      <c r="B288" s="68" t="s">
        <v>19</v>
      </c>
      <c r="C288" s="83" t="s">
        <v>240</v>
      </c>
      <c r="D288" s="86">
        <f t="shared" si="24"/>
        <v>30000</v>
      </c>
      <c r="E288" s="86">
        <f t="shared" si="24"/>
        <v>9929.4</v>
      </c>
      <c r="F288" s="85">
        <f t="shared" si="23"/>
        <v>20070.6</v>
      </c>
    </row>
    <row r="289" spans="1:6" ht="12.75" thickBot="1">
      <c r="A289" s="82" t="s">
        <v>39</v>
      </c>
      <c r="B289" s="68" t="s">
        <v>19</v>
      </c>
      <c r="C289" s="83" t="s">
        <v>241</v>
      </c>
      <c r="D289" s="86">
        <f>D290+D291</f>
        <v>30000</v>
      </c>
      <c r="E289" s="86">
        <f>E290+E291</f>
        <v>9929.4</v>
      </c>
      <c r="F289" s="85">
        <f t="shared" si="23"/>
        <v>20070.6</v>
      </c>
    </row>
    <row r="290" spans="1:6" ht="12.75" thickBot="1">
      <c r="A290" s="82" t="s">
        <v>42</v>
      </c>
      <c r="B290" s="68" t="s">
        <v>19</v>
      </c>
      <c r="C290" s="83" t="s">
        <v>329</v>
      </c>
      <c r="D290" s="86">
        <v>10000</v>
      </c>
      <c r="E290" s="84">
        <v>9929.4</v>
      </c>
      <c r="F290" s="85">
        <f t="shared" si="23"/>
        <v>70.60000000000036</v>
      </c>
    </row>
    <row r="291" spans="1:6" ht="12.75" thickBot="1">
      <c r="A291" s="82" t="s">
        <v>46</v>
      </c>
      <c r="B291" s="68" t="s">
        <v>19</v>
      </c>
      <c r="C291" s="83" t="s">
        <v>242</v>
      </c>
      <c r="D291" s="86">
        <v>20000</v>
      </c>
      <c r="E291" s="84"/>
      <c r="F291" s="85">
        <f t="shared" si="23"/>
        <v>20000</v>
      </c>
    </row>
    <row r="292" spans="1:6" ht="36.75" thickBot="1">
      <c r="A292" s="82" t="s">
        <v>97</v>
      </c>
      <c r="B292" s="68" t="s">
        <v>19</v>
      </c>
      <c r="C292" s="83" t="s">
        <v>98</v>
      </c>
      <c r="D292" s="86">
        <f aca="true" t="shared" si="25" ref="D292:E297">D293</f>
        <v>821800</v>
      </c>
      <c r="E292" s="86">
        <f t="shared" si="25"/>
        <v>821800</v>
      </c>
      <c r="F292" s="85">
        <f t="shared" si="23"/>
        <v>0</v>
      </c>
    </row>
    <row r="293" spans="1:6" ht="12.75" thickBot="1">
      <c r="A293" s="82" t="s">
        <v>99</v>
      </c>
      <c r="B293" s="68" t="s">
        <v>19</v>
      </c>
      <c r="C293" s="83" t="s">
        <v>100</v>
      </c>
      <c r="D293" s="86">
        <f t="shared" si="25"/>
        <v>821800</v>
      </c>
      <c r="E293" s="86">
        <f t="shared" si="25"/>
        <v>821800</v>
      </c>
      <c r="F293" s="85">
        <f t="shared" si="23"/>
        <v>0</v>
      </c>
    </row>
    <row r="294" spans="1:6" ht="12.75" thickBot="1">
      <c r="A294" s="82" t="s">
        <v>54</v>
      </c>
      <c r="B294" s="68" t="s">
        <v>19</v>
      </c>
      <c r="C294" s="83" t="s">
        <v>243</v>
      </c>
      <c r="D294" s="86">
        <f t="shared" si="25"/>
        <v>821800</v>
      </c>
      <c r="E294" s="86">
        <f t="shared" si="25"/>
        <v>821800</v>
      </c>
      <c r="F294" s="85">
        <f t="shared" si="23"/>
        <v>0</v>
      </c>
    </row>
    <row r="295" spans="1:6" ht="24.75" thickBot="1">
      <c r="A295" s="82" t="s">
        <v>245</v>
      </c>
      <c r="B295" s="68" t="s">
        <v>19</v>
      </c>
      <c r="C295" s="83" t="s">
        <v>244</v>
      </c>
      <c r="D295" s="86">
        <f t="shared" si="25"/>
        <v>821800</v>
      </c>
      <c r="E295" s="86">
        <f t="shared" si="25"/>
        <v>821800</v>
      </c>
      <c r="F295" s="85">
        <f t="shared" si="23"/>
        <v>0</v>
      </c>
    </row>
    <row r="296" spans="1:6" ht="12.75" thickBot="1">
      <c r="A296" s="82" t="s">
        <v>247</v>
      </c>
      <c r="B296" s="68" t="s">
        <v>19</v>
      </c>
      <c r="C296" s="83" t="s">
        <v>246</v>
      </c>
      <c r="D296" s="86">
        <f t="shared" si="25"/>
        <v>821800</v>
      </c>
      <c r="E296" s="86">
        <f t="shared" si="25"/>
        <v>821800</v>
      </c>
      <c r="F296" s="85">
        <f t="shared" si="23"/>
        <v>0</v>
      </c>
    </row>
    <row r="297" spans="1:6" ht="12.75" thickBot="1">
      <c r="A297" s="90" t="s">
        <v>52</v>
      </c>
      <c r="B297" s="68" t="s">
        <v>19</v>
      </c>
      <c r="C297" s="83" t="s">
        <v>248</v>
      </c>
      <c r="D297" s="86">
        <f t="shared" si="25"/>
        <v>821800</v>
      </c>
      <c r="E297" s="86">
        <f t="shared" si="25"/>
        <v>821800</v>
      </c>
      <c r="F297" s="85">
        <f t="shared" si="23"/>
        <v>0</v>
      </c>
    </row>
    <row r="298" spans="1:6" ht="24.75" thickBot="1">
      <c r="A298" s="82" t="s">
        <v>53</v>
      </c>
      <c r="B298" s="68" t="s">
        <v>19</v>
      </c>
      <c r="C298" s="83" t="s">
        <v>249</v>
      </c>
      <c r="D298" s="86">
        <v>821800</v>
      </c>
      <c r="E298" s="86">
        <v>821800</v>
      </c>
      <c r="F298" s="85">
        <f t="shared" si="23"/>
        <v>0</v>
      </c>
    </row>
    <row r="299" spans="1:6" ht="12.75" thickBot="1">
      <c r="A299" s="91" t="s">
        <v>101</v>
      </c>
      <c r="B299" s="92">
        <v>450</v>
      </c>
      <c r="C299" s="93" t="s">
        <v>20</v>
      </c>
      <c r="D299" s="94">
        <f>D15-D80</f>
        <v>-1699600</v>
      </c>
      <c r="E299" s="94">
        <f>E15-E80</f>
        <v>301398.09999999776</v>
      </c>
      <c r="F299" s="95" t="s">
        <v>20</v>
      </c>
    </row>
    <row r="300" spans="1:6" ht="12">
      <c r="A300" s="135"/>
      <c r="B300" s="136"/>
      <c r="C300" s="137"/>
      <c r="D300" s="138"/>
      <c r="E300" s="138"/>
      <c r="F300" s="138"/>
    </row>
    <row r="301" spans="1:6" ht="12">
      <c r="A301" s="135"/>
      <c r="B301" s="136"/>
      <c r="C301" s="137"/>
      <c r="D301" s="138"/>
      <c r="E301" s="138"/>
      <c r="F301" s="138"/>
    </row>
    <row r="302" spans="1:6" ht="12">
      <c r="A302" s="135"/>
      <c r="B302" s="136"/>
      <c r="C302" s="137"/>
      <c r="D302" s="138"/>
      <c r="E302" s="138"/>
      <c r="F302" s="138"/>
    </row>
    <row r="303" spans="1:6" ht="12">
      <c r="A303" s="135"/>
      <c r="B303" s="136"/>
      <c r="C303" s="137"/>
      <c r="D303" s="138"/>
      <c r="E303" s="138"/>
      <c r="F303" s="138"/>
    </row>
    <row r="304" spans="1:6" ht="12">
      <c r="A304" s="135"/>
      <c r="B304" s="136"/>
      <c r="C304" s="137"/>
      <c r="D304" s="138"/>
      <c r="E304" s="138"/>
      <c r="F304" s="138"/>
    </row>
    <row r="305" spans="1:6" ht="12">
      <c r="A305" s="135"/>
      <c r="B305" s="136"/>
      <c r="C305" s="137"/>
      <c r="D305" s="138"/>
      <c r="E305" s="138"/>
      <c r="F305" s="138"/>
    </row>
    <row r="306" spans="1:6" ht="12">
      <c r="A306" s="135"/>
      <c r="B306" s="136"/>
      <c r="C306" s="137"/>
      <c r="D306" s="138"/>
      <c r="E306" s="138"/>
      <c r="F306" s="138"/>
    </row>
    <row r="307" spans="1:6" ht="12">
      <c r="A307" s="135"/>
      <c r="B307" s="136"/>
      <c r="C307" s="137"/>
      <c r="D307" s="138"/>
      <c r="E307" s="138"/>
      <c r="F307" s="138"/>
    </row>
    <row r="308" spans="1:6" ht="12">
      <c r="A308" s="135"/>
      <c r="B308" s="136"/>
      <c r="C308" s="137"/>
      <c r="D308" s="138"/>
      <c r="E308" s="138"/>
      <c r="F308" s="138"/>
    </row>
    <row r="309" spans="1:6" ht="12">
      <c r="A309" s="135"/>
      <c r="B309" s="136"/>
      <c r="C309" s="137"/>
      <c r="D309" s="138"/>
      <c r="E309" s="138"/>
      <c r="F309" s="138"/>
    </row>
    <row r="310" spans="1:6" ht="12">
      <c r="A310" s="135"/>
      <c r="B310" s="136"/>
      <c r="C310" s="137"/>
      <c r="D310" s="138"/>
      <c r="E310" s="138"/>
      <c r="F310" s="138"/>
    </row>
    <row r="311" spans="1:6" ht="12">
      <c r="A311" s="135"/>
      <c r="B311" s="136"/>
      <c r="C311" s="137"/>
      <c r="D311" s="138"/>
      <c r="E311" s="138"/>
      <c r="F311" s="138"/>
    </row>
    <row r="312" spans="1:6" ht="12">
      <c r="A312" s="135"/>
      <c r="B312" s="136"/>
      <c r="C312" s="137"/>
      <c r="D312" s="138"/>
      <c r="E312" s="138"/>
      <c r="F312" s="138"/>
    </row>
    <row r="313" spans="1:6" ht="12">
      <c r="A313" s="135"/>
      <c r="B313" s="136"/>
      <c r="C313" s="137"/>
      <c r="D313" s="138"/>
      <c r="E313" s="138"/>
      <c r="F313" s="138"/>
    </row>
    <row r="314" spans="1:6" ht="12">
      <c r="A314" s="135"/>
      <c r="B314" s="136"/>
      <c r="C314" s="137"/>
      <c r="D314" s="138"/>
      <c r="E314" s="138"/>
      <c r="F314" s="138"/>
    </row>
    <row r="315" spans="1:6" ht="12">
      <c r="A315" s="135"/>
      <c r="B315" s="136"/>
      <c r="C315" s="137"/>
      <c r="D315" s="138"/>
      <c r="E315" s="138"/>
      <c r="F315" s="138"/>
    </row>
    <row r="316" spans="1:6" ht="12">
      <c r="A316" s="135"/>
      <c r="B316" s="136"/>
      <c r="C316" s="137"/>
      <c r="D316" s="138"/>
      <c r="E316" s="138"/>
      <c r="F316" s="138"/>
    </row>
    <row r="317" spans="1:6" ht="12">
      <c r="A317" s="135"/>
      <c r="B317" s="136"/>
      <c r="C317" s="137"/>
      <c r="D317" s="138"/>
      <c r="E317" s="138"/>
      <c r="F317" s="138"/>
    </row>
    <row r="318" spans="1:6" ht="12">
      <c r="A318" s="135"/>
      <c r="B318" s="136"/>
      <c r="C318" s="137"/>
      <c r="D318" s="138"/>
      <c r="E318" s="138"/>
      <c r="F318" s="138"/>
    </row>
    <row r="319" spans="1:6" ht="12">
      <c r="A319" s="135"/>
      <c r="B319" s="136"/>
      <c r="C319" s="137"/>
      <c r="D319" s="138"/>
      <c r="E319" s="138"/>
      <c r="F319" s="138"/>
    </row>
    <row r="320" spans="1:6" ht="12">
      <c r="A320" s="135"/>
      <c r="B320" s="136"/>
      <c r="C320" s="137"/>
      <c r="D320" s="138"/>
      <c r="E320" s="138"/>
      <c r="F320" s="138"/>
    </row>
    <row r="321" spans="1:6" ht="12">
      <c r="A321" s="135"/>
      <c r="B321" s="136"/>
      <c r="C321" s="137"/>
      <c r="D321" s="138"/>
      <c r="E321" s="138"/>
      <c r="F321" s="138"/>
    </row>
    <row r="322" spans="1:6" ht="12">
      <c r="A322" s="135"/>
      <c r="B322" s="136"/>
      <c r="C322" s="137"/>
      <c r="D322" s="138"/>
      <c r="E322" s="138"/>
      <c r="F322" s="138"/>
    </row>
    <row r="323" spans="1:6" ht="12">
      <c r="A323" s="135"/>
      <c r="B323" s="136"/>
      <c r="C323" s="137"/>
      <c r="D323" s="138"/>
      <c r="E323" s="138"/>
      <c r="F323" s="138"/>
    </row>
    <row r="324" spans="1:6" ht="12">
      <c r="A324" s="135"/>
      <c r="B324" s="136"/>
      <c r="C324" s="137"/>
      <c r="D324" s="138"/>
      <c r="E324" s="138"/>
      <c r="F324" s="138"/>
    </row>
    <row r="325" spans="1:6" ht="12">
      <c r="A325" s="135"/>
      <c r="B325" s="136"/>
      <c r="C325" s="137"/>
      <c r="D325" s="138"/>
      <c r="E325" s="138"/>
      <c r="F325" s="138"/>
    </row>
    <row r="326" spans="1:6" ht="12">
      <c r="A326" s="135"/>
      <c r="B326" s="136"/>
      <c r="C326" s="137"/>
      <c r="D326" s="138"/>
      <c r="E326" s="138"/>
      <c r="F326" s="138"/>
    </row>
    <row r="327" spans="1:6" ht="12">
      <c r="A327" s="135"/>
      <c r="B327" s="136"/>
      <c r="C327" s="137"/>
      <c r="D327" s="138"/>
      <c r="E327" s="138"/>
      <c r="F327" s="138"/>
    </row>
    <row r="328" spans="1:6" ht="12">
      <c r="A328" s="135"/>
      <c r="B328" s="136"/>
      <c r="C328" s="137"/>
      <c r="D328" s="138"/>
      <c r="E328" s="138"/>
      <c r="F328" s="138"/>
    </row>
    <row r="329" spans="1:6" ht="12">
      <c r="A329" s="135"/>
      <c r="B329" s="136"/>
      <c r="C329" s="137"/>
      <c r="D329" s="138"/>
      <c r="E329" s="138"/>
      <c r="F329" s="138"/>
    </row>
    <row r="330" spans="1:6" ht="12">
      <c r="A330" s="135"/>
      <c r="B330" s="136"/>
      <c r="C330" s="137"/>
      <c r="D330" s="138"/>
      <c r="E330" s="138"/>
      <c r="F330" s="138"/>
    </row>
    <row r="331" spans="1:6" ht="12">
      <c r="A331" s="135"/>
      <c r="B331" s="136"/>
      <c r="C331" s="137"/>
      <c r="D331" s="138"/>
      <c r="E331" s="138"/>
      <c r="F331" s="138"/>
    </row>
    <row r="332" spans="1:6" ht="12">
      <c r="A332" s="135"/>
      <c r="B332" s="136"/>
      <c r="C332" s="137"/>
      <c r="D332" s="138"/>
      <c r="E332" s="138"/>
      <c r="F332" s="138"/>
    </row>
    <row r="333" spans="1:6" ht="12">
      <c r="A333" s="135"/>
      <c r="B333" s="136"/>
      <c r="C333" s="137"/>
      <c r="D333" s="138"/>
      <c r="E333" s="138"/>
      <c r="F333" s="138"/>
    </row>
    <row r="334" spans="1:6" ht="12">
      <c r="A334" s="135"/>
      <c r="B334" s="136"/>
      <c r="C334" s="137"/>
      <c r="D334" s="138"/>
      <c r="E334" s="138"/>
      <c r="F334" s="138"/>
    </row>
    <row r="335" spans="1:6" ht="12">
      <c r="A335" s="135"/>
      <c r="B335" s="136"/>
      <c r="C335" s="137"/>
      <c r="D335" s="138"/>
      <c r="E335" s="138"/>
      <c r="F335" s="138"/>
    </row>
    <row r="336" spans="1:6" ht="12">
      <c r="A336" s="135"/>
      <c r="B336" s="136"/>
      <c r="C336" s="137"/>
      <c r="D336" s="138"/>
      <c r="E336" s="138"/>
      <c r="F336" s="138"/>
    </row>
    <row r="337" spans="1:6" ht="12">
      <c r="A337" s="135"/>
      <c r="B337" s="136"/>
      <c r="C337" s="137"/>
      <c r="D337" s="138"/>
      <c r="E337" s="138"/>
      <c r="F337" s="138"/>
    </row>
    <row r="339" spans="1:6" ht="12">
      <c r="A339" s="96"/>
      <c r="B339" s="97"/>
      <c r="C339" s="98"/>
      <c r="D339" s="99"/>
      <c r="E339" s="99" t="s">
        <v>452</v>
      </c>
      <c r="F339" s="98"/>
    </row>
    <row r="340" spans="1:6" ht="12">
      <c r="A340" s="101" t="s">
        <v>102</v>
      </c>
      <c r="B340" s="102"/>
      <c r="C340" s="102"/>
      <c r="D340" s="103"/>
      <c r="E340" s="103"/>
      <c r="F340" s="99"/>
    </row>
    <row r="341" spans="1:6" ht="12">
      <c r="A341" s="104"/>
      <c r="B341" s="105"/>
      <c r="C341" s="106"/>
      <c r="D341" s="107"/>
      <c r="E341" s="107"/>
      <c r="F341" s="108"/>
    </row>
    <row r="342" spans="1:6" ht="12">
      <c r="A342" s="109"/>
      <c r="B342" s="110" t="s">
        <v>4</v>
      </c>
      <c r="C342" s="111" t="s">
        <v>103</v>
      </c>
      <c r="D342" s="112" t="s">
        <v>6</v>
      </c>
      <c r="E342" s="113"/>
      <c r="F342" s="113" t="s">
        <v>104</v>
      </c>
    </row>
    <row r="343" spans="1:6" ht="12">
      <c r="A343" s="110" t="s">
        <v>8</v>
      </c>
      <c r="B343" s="110" t="s">
        <v>9</v>
      </c>
      <c r="C343" s="111" t="s">
        <v>105</v>
      </c>
      <c r="D343" s="112" t="s">
        <v>11</v>
      </c>
      <c r="E343" s="112" t="s">
        <v>0</v>
      </c>
      <c r="F343" s="112" t="s">
        <v>12</v>
      </c>
    </row>
    <row r="344" spans="1:6" ht="12">
      <c r="A344" s="109"/>
      <c r="B344" s="110" t="s">
        <v>13</v>
      </c>
      <c r="C344" s="114" t="s">
        <v>106</v>
      </c>
      <c r="D344" s="112" t="s">
        <v>12</v>
      </c>
      <c r="E344" s="111"/>
      <c r="F344" s="111"/>
    </row>
    <row r="345" spans="1:6" ht="12">
      <c r="A345" s="110"/>
      <c r="B345" s="110"/>
      <c r="C345" s="111" t="s">
        <v>107</v>
      </c>
      <c r="D345" s="112"/>
      <c r="E345" s="112"/>
      <c r="F345" s="112"/>
    </row>
    <row r="346" spans="1:6" ht="12">
      <c r="A346" s="110"/>
      <c r="B346" s="110"/>
      <c r="C346" s="114" t="s">
        <v>14</v>
      </c>
      <c r="D346" s="112"/>
      <c r="E346" s="112"/>
      <c r="F346" s="115"/>
    </row>
    <row r="347" spans="1:6" ht="12.75" thickBot="1">
      <c r="A347" s="116">
        <v>1</v>
      </c>
      <c r="B347" s="117">
        <v>2</v>
      </c>
      <c r="C347" s="117">
        <v>3</v>
      </c>
      <c r="D347" s="118" t="s">
        <v>15</v>
      </c>
      <c r="E347" s="118" t="s">
        <v>16</v>
      </c>
      <c r="F347" s="118" t="s">
        <v>17</v>
      </c>
    </row>
    <row r="348" spans="1:6" ht="12">
      <c r="A348" s="119" t="s">
        <v>108</v>
      </c>
      <c r="B348" s="120" t="s">
        <v>109</v>
      </c>
      <c r="C348" s="120" t="s">
        <v>110</v>
      </c>
      <c r="D348" s="121">
        <f>D350</f>
        <v>1827200</v>
      </c>
      <c r="E348" s="121">
        <f>E350</f>
        <v>222153.47000000067</v>
      </c>
      <c r="F348" s="122">
        <f>F349</f>
        <v>1605046.5299999993</v>
      </c>
    </row>
    <row r="349" spans="1:6" ht="12">
      <c r="A349" s="119" t="s">
        <v>111</v>
      </c>
      <c r="B349" s="123" t="s">
        <v>112</v>
      </c>
      <c r="C349" s="124" t="s">
        <v>113</v>
      </c>
      <c r="D349" s="121">
        <f>D350</f>
        <v>1827200</v>
      </c>
      <c r="E349" s="121">
        <f>E350</f>
        <v>222153.47000000067</v>
      </c>
      <c r="F349" s="125">
        <f>F350</f>
        <v>1605046.5299999993</v>
      </c>
    </row>
    <row r="350" spans="1:6" ht="24.75" thickBot="1">
      <c r="A350" s="119" t="s">
        <v>114</v>
      </c>
      <c r="B350" s="126" t="s">
        <v>112</v>
      </c>
      <c r="C350" s="124" t="s">
        <v>115</v>
      </c>
      <c r="D350" s="121">
        <f>D355+D354</f>
        <v>1827200</v>
      </c>
      <c r="E350" s="121">
        <f>E355+E354</f>
        <v>222153.47000000067</v>
      </c>
      <c r="F350" s="127">
        <f>D350-E350</f>
        <v>1605046.5299999993</v>
      </c>
    </row>
    <row r="351" spans="1:6" ht="15.75" customHeight="1">
      <c r="A351" s="119" t="s">
        <v>116</v>
      </c>
      <c r="B351" s="126" t="s">
        <v>117</v>
      </c>
      <c r="C351" s="124" t="s">
        <v>118</v>
      </c>
      <c r="D351" s="121">
        <f aca="true" t="shared" si="26" ref="D351:E353">D352</f>
        <v>-8918200</v>
      </c>
      <c r="E351" s="121">
        <f t="shared" si="26"/>
        <v>-7036748.18</v>
      </c>
      <c r="F351" s="122" t="s">
        <v>20</v>
      </c>
    </row>
    <row r="352" spans="1:6" ht="15" customHeight="1">
      <c r="A352" s="119" t="s">
        <v>119</v>
      </c>
      <c r="B352" s="126" t="s">
        <v>117</v>
      </c>
      <c r="C352" s="124" t="s">
        <v>120</v>
      </c>
      <c r="D352" s="121">
        <f t="shared" si="26"/>
        <v>-8918200</v>
      </c>
      <c r="E352" s="121">
        <f t="shared" si="26"/>
        <v>-7036748.18</v>
      </c>
      <c r="F352" s="125" t="s">
        <v>20</v>
      </c>
    </row>
    <row r="353" spans="1:6" ht="15.75" customHeight="1">
      <c r="A353" s="119" t="s">
        <v>121</v>
      </c>
      <c r="B353" s="126" t="s">
        <v>117</v>
      </c>
      <c r="C353" s="124" t="s">
        <v>122</v>
      </c>
      <c r="D353" s="121">
        <f t="shared" si="26"/>
        <v>-8918200</v>
      </c>
      <c r="E353" s="121">
        <f t="shared" si="26"/>
        <v>-7036748.18</v>
      </c>
      <c r="F353" s="125" t="s">
        <v>20</v>
      </c>
    </row>
    <row r="354" spans="1:6" ht="14.25" customHeight="1">
      <c r="A354" s="119" t="s">
        <v>121</v>
      </c>
      <c r="B354" s="126" t="s">
        <v>117</v>
      </c>
      <c r="C354" s="124" t="s">
        <v>123</v>
      </c>
      <c r="D354" s="121">
        <v>-8918200</v>
      </c>
      <c r="E354" s="121">
        <v>-7036748.18</v>
      </c>
      <c r="F354" s="125" t="s">
        <v>20</v>
      </c>
    </row>
    <row r="355" spans="1:6" ht="15" customHeight="1">
      <c r="A355" s="119" t="s">
        <v>124</v>
      </c>
      <c r="B355" s="126" t="s">
        <v>125</v>
      </c>
      <c r="C355" s="124" t="s">
        <v>126</v>
      </c>
      <c r="D355" s="121">
        <f aca="true" t="shared" si="27" ref="D355:E357">D356</f>
        <v>10745400</v>
      </c>
      <c r="E355" s="121">
        <f t="shared" si="27"/>
        <v>7258901.65</v>
      </c>
      <c r="F355" s="125" t="s">
        <v>20</v>
      </c>
    </row>
    <row r="356" spans="1:6" ht="12.75" customHeight="1">
      <c r="A356" s="119" t="s">
        <v>127</v>
      </c>
      <c r="B356" s="126" t="s">
        <v>125</v>
      </c>
      <c r="C356" s="124" t="s">
        <v>128</v>
      </c>
      <c r="D356" s="121">
        <f t="shared" si="27"/>
        <v>10745400</v>
      </c>
      <c r="E356" s="121">
        <f t="shared" si="27"/>
        <v>7258901.65</v>
      </c>
      <c r="F356" s="127" t="s">
        <v>20</v>
      </c>
    </row>
    <row r="357" spans="1:6" ht="14.25" customHeight="1">
      <c r="A357" s="119" t="s">
        <v>129</v>
      </c>
      <c r="B357" s="126" t="s">
        <v>125</v>
      </c>
      <c r="C357" s="124" t="s">
        <v>130</v>
      </c>
      <c r="D357" s="121">
        <f t="shared" si="27"/>
        <v>10745400</v>
      </c>
      <c r="E357" s="121">
        <f t="shared" si="27"/>
        <v>7258901.65</v>
      </c>
      <c r="F357" s="128" t="s">
        <v>20</v>
      </c>
    </row>
    <row r="358" spans="1:6" ht="15" customHeight="1">
      <c r="A358" s="119" t="s">
        <v>129</v>
      </c>
      <c r="B358" s="126" t="s">
        <v>125</v>
      </c>
      <c r="C358" s="124" t="s">
        <v>131</v>
      </c>
      <c r="D358" s="121">
        <v>10745400</v>
      </c>
      <c r="E358" s="121">
        <v>7258901.65</v>
      </c>
      <c r="F358" s="127" t="s">
        <v>20</v>
      </c>
    </row>
    <row r="359" spans="1:6" ht="12">
      <c r="A359" s="129"/>
      <c r="B359" s="130"/>
      <c r="C359" s="98"/>
      <c r="D359" s="98"/>
      <c r="E359" s="98"/>
      <c r="F359" s="98"/>
    </row>
    <row r="360" spans="1:6" ht="12">
      <c r="A360" s="129"/>
      <c r="B360" s="130"/>
      <c r="C360" s="98"/>
      <c r="D360" s="98"/>
      <c r="E360" s="98"/>
      <c r="F360" s="98"/>
    </row>
    <row r="361" spans="1:6" ht="12">
      <c r="A361" s="100" t="s">
        <v>484</v>
      </c>
      <c r="B361" s="130"/>
      <c r="C361" s="98"/>
      <c r="D361" s="98"/>
      <c r="E361" s="98"/>
      <c r="F361" s="98"/>
    </row>
    <row r="362" spans="1:6" ht="12">
      <c r="A362" s="102" t="s">
        <v>460</v>
      </c>
      <c r="B362" s="130"/>
      <c r="C362" s="98"/>
      <c r="D362" s="98"/>
      <c r="E362" s="98"/>
      <c r="F362" s="98"/>
    </row>
    <row r="363" spans="1:6" ht="12">
      <c r="A363" s="102"/>
      <c r="B363" s="130"/>
      <c r="C363" s="98"/>
      <c r="D363" s="98"/>
      <c r="E363" s="98"/>
      <c r="F363" s="98"/>
    </row>
    <row r="364" spans="1:6" ht="12">
      <c r="A364" s="145" t="s">
        <v>459</v>
      </c>
      <c r="B364" s="145"/>
      <c r="C364" s="145"/>
      <c r="D364" s="98"/>
      <c r="E364" s="98"/>
      <c r="F364" s="98"/>
    </row>
    <row r="365" spans="1:6" ht="12">
      <c r="A365" s="102" t="s">
        <v>461</v>
      </c>
      <c r="B365" s="130"/>
      <c r="C365" s="98"/>
      <c r="D365" s="98"/>
      <c r="E365" s="98"/>
      <c r="F365" s="98"/>
    </row>
    <row r="366" spans="1:6" ht="12">
      <c r="A366" s="102"/>
      <c r="B366" s="130"/>
      <c r="C366" s="98"/>
      <c r="D366" s="98"/>
      <c r="E366" s="98"/>
      <c r="F366" s="98"/>
    </row>
    <row r="367" spans="1:6" ht="12">
      <c r="A367" s="140" t="s">
        <v>485</v>
      </c>
      <c r="B367" s="140"/>
      <c r="C367" s="140"/>
      <c r="D367" s="98"/>
      <c r="E367" s="98"/>
      <c r="F367" s="98"/>
    </row>
    <row r="368" spans="1:6" ht="12">
      <c r="A368" s="102" t="s">
        <v>132</v>
      </c>
      <c r="B368" s="130"/>
      <c r="C368" s="98"/>
      <c r="D368" s="98"/>
      <c r="E368" s="98"/>
      <c r="F368" s="98"/>
    </row>
    <row r="369" spans="1:6" ht="12">
      <c r="A369" s="102"/>
      <c r="B369" s="130"/>
      <c r="C369" s="98"/>
      <c r="D369" s="98"/>
      <c r="E369" s="98"/>
      <c r="F369" s="98"/>
    </row>
  </sheetData>
  <sheetProtection/>
  <mergeCells count="5">
    <mergeCell ref="A367:C367"/>
    <mergeCell ref="A1:D3"/>
    <mergeCell ref="A8:D8"/>
    <mergeCell ref="A11:E11"/>
    <mergeCell ref="A364:C364"/>
  </mergeCells>
  <printOptions/>
  <pageMargins left="0.7086614173228347" right="0.7086614173228347" top="0.5511811023622047" bottom="0.5511811023622047" header="0.11811023622047245" footer="0.11811023622047245"/>
  <pageSetup horizontalDpi="600" verticalDpi="600" orientation="portrait" paperSize="9" scale="73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2012-11-08T05:12:56Z</cp:lastPrinted>
  <dcterms:created xsi:type="dcterms:W3CDTF">1999-06-18T11:49:53Z</dcterms:created>
  <dcterms:modified xsi:type="dcterms:W3CDTF">2013-01-21T10:09:52Z</dcterms:modified>
  <cp:category/>
  <cp:version/>
  <cp:contentType/>
  <cp:contentStatus/>
</cp:coreProperties>
</file>