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90" windowWidth="11325" windowHeight="519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'117_(дох.)'!$A$1:$F$66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<sst xmlns="http://schemas.openxmlformats.org/spreadsheetml/2006/main" count="841" uniqueCount="461">
  <si>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</si>
  <si>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</si>
  <si>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</si>
  <si>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</si>
  <si>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</si>
  <si>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</si>
  <si>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</si>
  <si>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</si>
  <si>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</si>
  <si>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</si>
  <si>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</si>
  <si>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</si>
  <si>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</si>
  <si>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</si>
  <si>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</si>
  <si>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</si>
  <si>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</si>
  <si>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</si>
  <si>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</si>
  <si>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</si>
  <si>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</si>
  <si>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</si>
  <si>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</si>
  <si>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</si>
  <si>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</si>
  <si>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</si>
  <si>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</si>
  <si>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</si>
  <si>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</si>
  <si>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</si>
  <si>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</si>
  <si>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</si>
  <si>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</si>
  <si>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</si>
  <si>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</si>
  <si>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</si>
  <si>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</si>
  <si>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</si>
  <si>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</si>
  <si>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</si>
  <si>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</si>
  <si>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</si>
  <si>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</si>
  <si>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</si>
  <si>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</si>
  <si>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</si>
  <si>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</si>
  <si>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</si>
  <si>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</si>
  <si>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</si>
  <si>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</si>
  <si>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</si>
  <si>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</si>
  <si>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</si>
  <si>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</si>
  <si>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</si>
  <si>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</si>
  <si>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</si>
  <si>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</si>
  <si>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</si>
  <si>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</si>
  <si>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</si>
  <si>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</si>
  <si>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</si>
  <si>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</si>
  <si>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</si>
  <si>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</si>
  <si>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</si>
  <si>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</si>
  <si>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</si>
  <si>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</si>
  <si>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</si>
  <si>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</si>
  <si>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</si>
  <si>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</si>
  <si>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</si>
  <si>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</si>
  <si>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</si>
  <si>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</si>
  <si>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</si>
  <si>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</si>
  <si>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</si>
  <si>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</si>
  <si>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</si>
  <si>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</si>
  <si>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</si>
  <si>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</si>
  <si>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</si>
  <si>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</si>
  <si>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</si>
  <si>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</si>
  <si>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</si>
  <si>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</si>
  <si>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</si>
  <si>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</si>
  <si>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</si>
  <si>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</si>
  <si>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</si>
  <si>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</si>
  <si>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</si>
  <si>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</si>
  <si>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</si>
  <si>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</si>
  <si>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</si>
  <si>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</si>
  <si>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</si>
  <si>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</si>
  <si>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</si>
  <si>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</si>
  <si>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</si>
  <si>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</si>
  <si>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</si>
  <si>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</si>
  <si>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</si>
  <si>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</si>
  <si>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</si>
  <si>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</si>
  <si>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</si>
  <si>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</si>
  <si>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</si>
  <si>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</si>
  <si>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</si>
  <si>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</si>
  <si>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</si>
  <si>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</si>
  <si>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</si>
  <si>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</si>
  <si>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</si>
  <si>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</si>
  <si>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</si>
  <si>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</si>
  <si>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</si>
  <si>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</si>
  <si>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</si>
  <si>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</si>
  <si>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</si>
  <si>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</si>
  <si>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</si>
  <si>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</si>
  <si>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</si>
  <si>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</si>
  <si>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</si>
  <si>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</si>
  <si>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</si>
  <si>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</si>
  <si>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</si>
  <si>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</si>
  <si>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</si>
  <si>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</si>
  <si>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</si>
  <si>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</si>
  <si>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</si>
  <si>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</si>
  <si>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</si>
  <si>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</si>
  <si>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</si>
  <si>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</si>
  <si>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</si>
  <si>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</si>
  <si>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</si>
  <si>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</si>
  <si>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</si>
  <si>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</si>
  <si>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</si>
  <si>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</si>
  <si>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</si>
  <si>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</si>
  <si>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</si>
  <si>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</si>
  <si>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</si>
  <si>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</si>
  <si>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</si>
  <si>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</si>
  <si>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</si>
  <si>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</si>
  <si>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</si>
  <si>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</si>
  <si>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</si>
  <si>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</si>
  <si>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</si>
  <si>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</si>
  <si>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</si>
  <si>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</si>
  <si>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</si>
  <si>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</si>
  <si>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</si>
  <si>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</si>
  <si>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</si>
  <si>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</si>
  <si>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</si>
  <si>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</si>
  <si>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</si>
  <si>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</si>
  <si>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</si>
  <si>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</si>
  <si>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</si>
  <si>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</si>
  <si>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</si>
  <si>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</si>
  <si>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</si>
  <si>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</si>
  <si>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</si>
  <si>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</si>
  <si>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</si>
  <si>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</si>
  <si>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</si>
  <si>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</si>
  <si>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</si>
  <si>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</si>
  <si>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</si>
  <si>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</si>
  <si>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</si>
  <si>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</si>
  <si>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</si>
  <si>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</si>
  <si>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</si>
  <si>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</si>
  <si>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</si>
  <si>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</si>
  <si>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</si>
  <si>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</si>
  <si>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</si>
  <si>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</si>
  <si>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</si>
  <si>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</si>
  <si>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</si>
  <si>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</si>
  <si>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</si>
  <si>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</si>
  <si>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</si>
  <si>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</si>
  <si>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</si>
  <si>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</si>
  <si>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</si>
  <si>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</si>
  <si>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</si>
  <si>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</si>
  <si>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</si>
  <si>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</si>
  <si>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</si>
  <si>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</si>
  <si>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</si>
  <si>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</si>
  <si>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</si>
  <si>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</si>
  <si>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</si>
  <si>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</si>
  <si>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</si>
  <si>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</si>
  <si>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</si>
  <si>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</si>
  <si>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</si>
  <si>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</si>
  <si>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</si>
  <si>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</si>
  <si>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</si>
  <si>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</si>
  <si>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</si>
  <si>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</si>
  <si>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</si>
  <si>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</si>
  <si>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</si>
  <si>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</si>
  <si>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</si>
  <si>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</si>
  <si>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</si>
  <si>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</si>
  <si>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</si>
  <si>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</si>
  <si>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</si>
  <si>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</si>
  <si>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</si>
  <si>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</si>
  <si>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</si>
  <si>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</si>
  <si>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</si>
  <si>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</si>
  <si>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</si>
  <si>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</si>
  <si>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</si>
  <si>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</si>
  <si>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</si>
  <si>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</si>
  <si>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</si>
  <si>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</si>
  <si>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</si>
  <si>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</si>
  <si>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</si>
  <si>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</si>
  <si>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</si>
  <si>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</si>
  <si>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</si>
  <si>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</si>
  <si>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</si>
  <si>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</si>
  <si>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</si>
  <si>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</si>
  <si>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</si>
  <si>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</si>
  <si>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</si>
  <si>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</si>
  <si>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</si>
  <si>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</si>
  <si>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</si>
  <si>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</si>
  <si>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</si>
  <si>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</si>
  <si>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</si>
  <si>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</si>
  <si>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</si>
  <si>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</si>
  <si>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</si>
  <si>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</si>
  <si>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</si>
  <si>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</si>
  <si>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</si>
  <si>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</si>
  <si>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</si>
  <si>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</si>
  <si>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</si>
  <si>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</si>
  <si>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</si>
  <si>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</si>
  <si>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</si>
  <si>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</si>
  <si>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</si>
  <si>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</si>
  <si>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</si>
  <si>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</si>
  <si>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</si>
  <si>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</si>
  <si>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</si>
  <si>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</si>
  <si>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</si>
  <si>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</si>
  <si>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</si>
  <si>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</si>
  <si>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</si>
  <si>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</si>
  <si>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</si>
  <si>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</si>
  <si>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</si>
  <si>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</si>
  <si>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</si>
  <si>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</si>
  <si>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</si>
  <si>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</si>
  <si>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</si>
  <si>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</si>
  <si>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</si>
  <si>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</si>
  <si>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</si>
  <si>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</si>
  <si>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</si>
  <si>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</si>
  <si>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</si>
  <si>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</si>
  <si>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</si>
  <si>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</si>
  <si>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</si>
  <si>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</si>
  <si>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</si>
  <si>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</si>
  <si>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</si>
  <si>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</si>
  <si>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</si>
  <si>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</si>
  <si>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</si>
  <si>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</si>
  <si>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</si>
  <si>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</si>
  <si>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</si>
  <si>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</si>
  <si>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
 местного самоуправления либо должностных лиц этих органов, а также в результате деятельности казенных учреждений
</t>
  </si>
  <si>
    <t>951 0113 99 9 00 90120 000</t>
  </si>
  <si>
    <t>951 0113 99 9 00 90120 831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</si>
  <si>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расхо-дов органа местного самоуправления Гуково-Гнилушевского сельского поселения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</si>
  <si>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</si>
  <si>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</si>
  <si>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</si>
  <si>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</si>
  <si>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</si>
  <si>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</si>
  <si>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</si>
  <si>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</si>
  <si>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</si>
  <si>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</si>
  <si>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</si>
  <si>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</si>
  <si>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</si>
  <si>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</si>
  <si>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</si>
  <si>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</si>
  <si>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</si>
  <si>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</si>
  <si>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</si>
  <si>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</si>
  <si>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</si>
  <si>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</si>
  <si>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</si>
  <si>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</si>
  <si>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</si>
  <si>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</si>
  <si>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</si>
  <si>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</si>
  <si>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</si>
  <si>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</si>
  <si>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</si>
  <si>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</si>
  <si>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</si>
  <si>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</si>
  <si>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</si>
  <si>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</si>
  <si>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</si>
  <si>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</si>
  <si>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</si>
  <si>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</si>
  <si>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</si>
  <si>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</si>
  <si>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</si>
  <si>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</si>
  <si>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</si>
  <si>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</si>
  <si>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</si>
  <si>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</si>
  <si>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</si>
  <si>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</si>
  <si>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</si>
  <si>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(штрафов) и иных сумм в возмещение ущерба</t>
  </si>
  <si>
    <t>000 1 16 90000 00 0000 140</t>
  </si>
  <si>
    <t>951 0502 99 0 00 00000 000</t>
  </si>
  <si>
    <t>951 0502 99 9 00 00000 000</t>
  </si>
  <si>
    <t>951 0502 99 9 00 20390 000</t>
  </si>
  <si>
    <t>951 0502 99 9 00 20390 244</t>
  </si>
  <si>
    <t>Расходы на строительство, реконструкцию и капитальный ремонт объектов водопроводно-канализационного хозяйства, включая разработку проектно-сметной документации по иным непрограммным расходам в рамках непрограммных расходов органа местного самоуправления Гуково-Гнилушевского сельского поселения за счет иных межбюджетных трансфертов Красносулинского района</t>
  </si>
  <si>
    <t>Расходы на повышение заработной платы ра-ботникам муниципальных учреждений культуры в рамках подпрограммы «Библиотечное обслуживание» муниципальной программы Гуково-Гнилушевского сельского поселения «Развитие культуры»</t>
  </si>
  <si>
    <t>951 0801 00 0 00 00000 000</t>
  </si>
  <si>
    <t>951 0801 05 0 00 00000 000</t>
  </si>
  <si>
    <t>951 0801 05 1 00 00000 000</t>
  </si>
  <si>
    <t>951 0801 05 1 00 00590 000</t>
  </si>
  <si>
    <t>951 0801 05 1 00 00590 611</t>
  </si>
  <si>
    <t>951 0801 05 1 00 73850 611</t>
  </si>
  <si>
    <t>951 0801 05 1 00 73850 000</t>
  </si>
  <si>
    <t>Софинансирование расходов на повышение заработ-ной платы работникам муниципальных учреждений культуры в рамках подпрограммы «Библиотечное об-служивание» муниципальной программы Гуково-Гнилушевского сельского поселения «Развитие куль-туры»</t>
  </si>
  <si>
    <t>951 0801 05 1 00 S3850 000</t>
  </si>
  <si>
    <t>951 0801 05 1 00 S3850 611</t>
  </si>
  <si>
    <t>951 0801 05 2 00 73850 000</t>
  </si>
  <si>
    <t>951 0801 05 2 00 73850 611</t>
  </si>
  <si>
    <t>951 0801 05 2 00 S3850 000</t>
  </si>
  <si>
    <t>951 0801 05 2 00 S3850 611</t>
  </si>
  <si>
    <t>Дорожное хозяйство (дорожные фонды)</t>
  </si>
  <si>
    <t>Расходы на повышение заработной платы ра-ботникам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</si>
  <si>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Софинансирование расходов на повышение заработной платы работникам муниципальных учреждений культуры в рамках подпрограммы «Организация до-суга» муниципальной программы Гуково-Гнилушевского сельского поселения «Развитие культуры»</t>
  </si>
  <si>
    <t>01.10.2016</t>
  </si>
  <si>
    <t>на 1 октября 2016</t>
  </si>
  <si>
    <t>951 0503 99 0 00 00000 000</t>
  </si>
  <si>
    <t>951 0503 99 9 00 00000 000</t>
  </si>
  <si>
    <t>953 0503 99 9 00 71180 244</t>
  </si>
  <si>
    <t>952 0503 99 9 00 71180 000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</si>
  <si>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</si>
  <si>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r>
      <t xml:space="preserve"> 12</t>
    </r>
    <r>
      <rPr>
        <sz val="10"/>
        <rFont val="Arial Cyr"/>
        <family val="0"/>
      </rPr>
      <t xml:space="preserve">  октября   </t>
    </r>
    <r>
      <rPr>
        <u val="single"/>
        <sz val="10"/>
        <rFont val="Arial Cyr"/>
        <family val="0"/>
      </rPr>
      <t xml:space="preserve"> 2016 г.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</si>
</sst>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6"/>
  <sheetViews>
    <sheetView view="pageBreakPreview" zoomScale="90" zoomScaleSheetLayoutView="90" zoomScalePageLayoutView="0" workbookViewId="0" topLeftCell="A58">
      <selection activeCell="E15" sqref="E15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6"/>
      <c r="D1" s="47"/>
      <c r="E1" s="47"/>
      <c r="F1" s="47"/>
    </row>
    <row r="2" spans="3:6" ht="13.5" customHeight="1">
      <c r="C2" s="46" t="s">
        <v>160</v>
      </c>
      <c r="D2" s="46"/>
      <c r="E2" s="46"/>
      <c r="F2" s="46"/>
    </row>
    <row r="3" spans="4:5" ht="12.75">
      <c r="D3"/>
      <c r="E3" s="11"/>
    </row>
    <row r="4" spans="1:6" ht="15.75" customHeight="1" thickBot="1">
      <c r="A4" s="48" t="s">
        <v>18</v>
      </c>
      <c r="B4" s="48"/>
      <c r="C4" s="48"/>
      <c r="D4" s="48"/>
      <c r="E4" s="49"/>
      <c r="F4" s="8" t="s">
        <v>1</v>
      </c>
    </row>
    <row r="5" spans="2:6" ht="12.75">
      <c r="B5" s="50" t="s">
        <v>454</v>
      </c>
      <c r="C5" s="50"/>
      <c r="D5" s="46" t="s">
        <v>163</v>
      </c>
      <c r="E5" s="52"/>
      <c r="F5" s="9" t="s">
        <v>19</v>
      </c>
    </row>
    <row r="6" spans="2:6" ht="12.75">
      <c r="B6" s="2"/>
      <c r="C6" s="2"/>
      <c r="E6" s="4" t="s">
        <v>27</v>
      </c>
      <c r="F6" s="12" t="s">
        <v>453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1" t="s">
        <v>30</v>
      </c>
      <c r="B8" s="51"/>
      <c r="C8" s="51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139</v>
      </c>
      <c r="F9" s="6">
        <v>60626415</v>
      </c>
    </row>
    <row r="10" spans="1:6" ht="22.5">
      <c r="A10" s="3" t="s">
        <v>140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5" t="s">
        <v>4</v>
      </c>
      <c r="B12" s="45"/>
      <c r="C12" s="45"/>
      <c r="D12" s="45"/>
      <c r="E12" s="45"/>
      <c r="F12" s="45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120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121</v>
      </c>
      <c r="E14" s="14" t="s">
        <v>122</v>
      </c>
      <c r="F14" s="14" t="s">
        <v>123</v>
      </c>
    </row>
    <row r="15" spans="1:8" s="4" customFormat="1" ht="12.75">
      <c r="A15" s="17" t="s">
        <v>193</v>
      </c>
      <c r="B15" s="41" t="s">
        <v>364</v>
      </c>
      <c r="C15" s="18"/>
      <c r="D15" s="19">
        <f>D16+D54</f>
        <v>11301400</v>
      </c>
      <c r="E15" s="19">
        <f>E16+E54</f>
        <v>7387052.83</v>
      </c>
      <c r="F15" s="19">
        <f>D15-E15</f>
        <v>3914347.17</v>
      </c>
      <c r="G15" s="22"/>
      <c r="H15" s="36"/>
    </row>
    <row r="16" spans="1:9" s="4" customFormat="1" ht="27" customHeight="1">
      <c r="A16" s="17" t="s">
        <v>351</v>
      </c>
      <c r="B16" s="41" t="s">
        <v>364</v>
      </c>
      <c r="C16" s="43" t="s">
        <v>377</v>
      </c>
      <c r="D16" s="19">
        <v>6536600</v>
      </c>
      <c r="E16" s="19">
        <f>E17+E21+E27+E30+E38+E41+E45+E49</f>
        <v>2223347.32</v>
      </c>
      <c r="F16" s="19">
        <f>D16-E16</f>
        <v>4313252.68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364</v>
      </c>
      <c r="C17" s="43" t="s">
        <v>378</v>
      </c>
      <c r="D17" s="19">
        <v>2070100</v>
      </c>
      <c r="E17" s="19">
        <f>E18</f>
        <v>613141.19</v>
      </c>
      <c r="F17" s="19">
        <f>D17-E17</f>
        <v>1456958.81</v>
      </c>
      <c r="H17" s="36"/>
    </row>
    <row r="18" spans="1:8" s="4" customFormat="1" ht="14.25" customHeight="1">
      <c r="A18" s="17" t="s">
        <v>21</v>
      </c>
      <c r="B18" s="41" t="s">
        <v>364</v>
      </c>
      <c r="C18" s="43" t="s">
        <v>379</v>
      </c>
      <c r="D18" s="19">
        <v>2070100</v>
      </c>
      <c r="E18" s="19">
        <f>E19+E20</f>
        <v>613141.19</v>
      </c>
      <c r="F18" s="19">
        <f>D18-E18</f>
        <v>1456958.81</v>
      </c>
      <c r="H18" s="36"/>
    </row>
    <row r="19" spans="1:8" s="4" customFormat="1" ht="105.75" customHeight="1">
      <c r="A19" s="17" t="s">
        <v>194</v>
      </c>
      <c r="B19" s="41" t="s">
        <v>364</v>
      </c>
      <c r="C19" s="43" t="s">
        <v>380</v>
      </c>
      <c r="D19" s="19">
        <v>2070100</v>
      </c>
      <c r="E19" s="19">
        <v>608193.12</v>
      </c>
      <c r="F19" s="19">
        <f>D19-E19</f>
        <v>1461906.88</v>
      </c>
      <c r="H19" s="36"/>
    </row>
    <row r="20" spans="1:8" ht="65.25" customHeight="1">
      <c r="A20" s="17" t="s">
        <v>195</v>
      </c>
      <c r="B20" s="41" t="s">
        <v>364</v>
      </c>
      <c r="C20" s="43" t="s">
        <v>381</v>
      </c>
      <c r="D20" s="19" t="s">
        <v>94</v>
      </c>
      <c r="E20" s="19">
        <v>4948.07</v>
      </c>
      <c r="F20" s="19" t="s">
        <v>94</v>
      </c>
      <c r="H20" s="36"/>
    </row>
    <row r="21" spans="1:8" ht="53.25" customHeight="1">
      <c r="A21" s="17" t="s">
        <v>33</v>
      </c>
      <c r="B21" s="41" t="s">
        <v>364</v>
      </c>
      <c r="C21" s="43" t="s">
        <v>382</v>
      </c>
      <c r="D21" s="19">
        <v>852300</v>
      </c>
      <c r="E21" s="19">
        <f>E22</f>
        <v>708633.52</v>
      </c>
      <c r="F21" s="19">
        <f>D21-E21</f>
        <v>143666.47999999998</v>
      </c>
      <c r="H21" s="36"/>
    </row>
    <row r="22" spans="1:8" ht="43.5" customHeight="1">
      <c r="A22" s="17" t="s">
        <v>34</v>
      </c>
      <c r="B22" s="41" t="s">
        <v>364</v>
      </c>
      <c r="C22" s="43" t="s">
        <v>383</v>
      </c>
      <c r="D22" s="19">
        <v>852300</v>
      </c>
      <c r="E22" s="19">
        <f>E23+E24+E25+E26</f>
        <v>708633.52</v>
      </c>
      <c r="F22" s="19">
        <f>D22-E22</f>
        <v>143666.47999999998</v>
      </c>
      <c r="H22" s="36"/>
    </row>
    <row r="23" spans="1:8" ht="104.25" customHeight="1">
      <c r="A23" s="17" t="s">
        <v>352</v>
      </c>
      <c r="B23" s="41" t="s">
        <v>364</v>
      </c>
      <c r="C23" s="43" t="s">
        <v>384</v>
      </c>
      <c r="D23" s="19">
        <v>297100</v>
      </c>
      <c r="E23" s="19">
        <v>238177.63</v>
      </c>
      <c r="F23" s="19">
        <f>D23-E23</f>
        <v>58922.369999999995</v>
      </c>
      <c r="H23" s="36"/>
    </row>
    <row r="24" spans="1:8" ht="133.5" customHeight="1">
      <c r="A24" s="17" t="s">
        <v>353</v>
      </c>
      <c r="B24" s="41" t="s">
        <v>364</v>
      </c>
      <c r="C24" s="43" t="s">
        <v>385</v>
      </c>
      <c r="D24" s="19">
        <v>6000</v>
      </c>
      <c r="E24" s="19">
        <v>3796.06</v>
      </c>
      <c r="F24" s="19">
        <f>D24-E24</f>
        <v>2203.94</v>
      </c>
      <c r="H24" s="36"/>
    </row>
    <row r="25" spans="1:8" ht="105" customHeight="1">
      <c r="A25" s="17" t="s">
        <v>196</v>
      </c>
      <c r="B25" s="41" t="s">
        <v>364</v>
      </c>
      <c r="C25" s="43" t="s">
        <v>386</v>
      </c>
      <c r="D25" s="19">
        <v>549200</v>
      </c>
      <c r="E25" s="19">
        <v>499548.36</v>
      </c>
      <c r="F25" s="19">
        <f>D25-E25</f>
        <v>49651.640000000014</v>
      </c>
      <c r="H25" s="36"/>
    </row>
    <row r="26" spans="1:8" ht="105" customHeight="1">
      <c r="A26" s="17" t="s">
        <v>32</v>
      </c>
      <c r="B26" s="41" t="s">
        <v>364</v>
      </c>
      <c r="C26" s="43" t="s">
        <v>387</v>
      </c>
      <c r="D26" s="19" t="s">
        <v>94</v>
      </c>
      <c r="E26" s="19">
        <v>-32888.53</v>
      </c>
      <c r="F26" s="19" t="s">
        <v>94</v>
      </c>
      <c r="H26" s="36"/>
    </row>
    <row r="27" spans="1:8" ht="12.75">
      <c r="A27" s="17" t="s">
        <v>10</v>
      </c>
      <c r="B27" s="41" t="s">
        <v>364</v>
      </c>
      <c r="C27" s="43" t="s">
        <v>388</v>
      </c>
      <c r="D27" s="19">
        <v>137500</v>
      </c>
      <c r="E27" s="19">
        <f>E28</f>
        <v>134154</v>
      </c>
      <c r="F27" s="19">
        <f>D27-E27</f>
        <v>3346</v>
      </c>
      <c r="H27" s="36"/>
    </row>
    <row r="28" spans="1:8" ht="12.75">
      <c r="A28" s="17" t="s">
        <v>11</v>
      </c>
      <c r="B28" s="41" t="s">
        <v>364</v>
      </c>
      <c r="C28" s="43" t="s">
        <v>389</v>
      </c>
      <c r="D28" s="19">
        <v>137500</v>
      </c>
      <c r="E28" s="19">
        <f>E29</f>
        <v>134154</v>
      </c>
      <c r="F28" s="19">
        <f>D28-E28</f>
        <v>3346</v>
      </c>
      <c r="H28" s="36"/>
    </row>
    <row r="29" spans="1:8" ht="12.75">
      <c r="A29" s="17" t="s">
        <v>11</v>
      </c>
      <c r="B29" s="41" t="s">
        <v>364</v>
      </c>
      <c r="C29" s="43" t="s">
        <v>390</v>
      </c>
      <c r="D29" s="19">
        <v>137500</v>
      </c>
      <c r="E29" s="19">
        <v>134154</v>
      </c>
      <c r="F29" s="19">
        <f>D29-E29</f>
        <v>3346</v>
      </c>
      <c r="H29" s="36"/>
    </row>
    <row r="30" spans="1:8" ht="14.25" customHeight="1">
      <c r="A30" s="17" t="s">
        <v>12</v>
      </c>
      <c r="B30" s="41" t="s">
        <v>364</v>
      </c>
      <c r="C30" s="43" t="s">
        <v>391</v>
      </c>
      <c r="D30" s="19">
        <v>2994500</v>
      </c>
      <c r="E30" s="19">
        <f>E31+E33</f>
        <v>274441.38</v>
      </c>
      <c r="F30" s="19">
        <f>D30-E30</f>
        <v>2720058.62</v>
      </c>
      <c r="H30" s="36"/>
    </row>
    <row r="31" spans="1:8" ht="15.75" customHeight="1">
      <c r="A31" s="17" t="s">
        <v>22</v>
      </c>
      <c r="B31" s="41" t="s">
        <v>364</v>
      </c>
      <c r="C31" s="43" t="s">
        <v>392</v>
      </c>
      <c r="D31" s="19">
        <v>228100</v>
      </c>
      <c r="E31" s="19">
        <f>E32</f>
        <v>1196.08</v>
      </c>
      <c r="F31" s="19">
        <f>F32</f>
        <v>226903.92</v>
      </c>
      <c r="H31" s="36"/>
    </row>
    <row r="32" spans="1:8" ht="64.5" customHeight="1">
      <c r="A32" s="17" t="s">
        <v>141</v>
      </c>
      <c r="B32" s="41" t="s">
        <v>364</v>
      </c>
      <c r="C32" s="43" t="s">
        <v>393</v>
      </c>
      <c r="D32" s="19">
        <v>228100</v>
      </c>
      <c r="E32" s="19">
        <v>1196.08</v>
      </c>
      <c r="F32" s="19">
        <f>D32-E32</f>
        <v>226903.92</v>
      </c>
      <c r="H32" s="36"/>
    </row>
    <row r="33" spans="1:8" ht="15" customHeight="1">
      <c r="A33" s="17" t="s">
        <v>23</v>
      </c>
      <c r="B33" s="41" t="s">
        <v>364</v>
      </c>
      <c r="C33" s="43" t="s">
        <v>394</v>
      </c>
      <c r="D33" s="19">
        <v>2766400</v>
      </c>
      <c r="E33" s="19">
        <f>E34+E36</f>
        <v>273245.3</v>
      </c>
      <c r="F33" s="19">
        <f>D33-E33</f>
        <v>2493154.7</v>
      </c>
      <c r="H33" s="36"/>
    </row>
    <row r="34" spans="1:8" ht="15" customHeight="1">
      <c r="A34" s="17" t="s">
        <v>354</v>
      </c>
      <c r="B34" s="41" t="s">
        <v>364</v>
      </c>
      <c r="C34" s="43" t="s">
        <v>395</v>
      </c>
      <c r="D34" s="19">
        <v>762400</v>
      </c>
      <c r="E34" s="19">
        <f>E35</f>
        <v>227645.86</v>
      </c>
      <c r="F34" s="19">
        <f>F35</f>
        <v>534754.14</v>
      </c>
      <c r="H34" s="36"/>
    </row>
    <row r="35" spans="1:8" ht="53.25" customHeight="1">
      <c r="A35" s="17" t="s">
        <v>355</v>
      </c>
      <c r="B35" s="41" t="s">
        <v>364</v>
      </c>
      <c r="C35" s="43" t="s">
        <v>396</v>
      </c>
      <c r="D35" s="19">
        <v>762400</v>
      </c>
      <c r="E35" s="19">
        <v>227645.86</v>
      </c>
      <c r="F35" s="19">
        <f>D35-E35</f>
        <v>534754.14</v>
      </c>
      <c r="H35" s="36"/>
    </row>
    <row r="36" spans="1:8" ht="15.75" customHeight="1">
      <c r="A36" s="17" t="s">
        <v>142</v>
      </c>
      <c r="B36" s="41" t="s">
        <v>364</v>
      </c>
      <c r="C36" s="43" t="s">
        <v>397</v>
      </c>
      <c r="D36" s="19">
        <v>2004000</v>
      </c>
      <c r="E36" s="19">
        <f>E37</f>
        <v>45599.44</v>
      </c>
      <c r="F36" s="19">
        <f>F37</f>
        <v>1958400.56</v>
      </c>
      <c r="H36" s="36"/>
    </row>
    <row r="37" spans="1:8" ht="51.75" customHeight="1">
      <c r="A37" s="17" t="s">
        <v>143</v>
      </c>
      <c r="B37" s="41" t="s">
        <v>364</v>
      </c>
      <c r="C37" s="43" t="s">
        <v>398</v>
      </c>
      <c r="D37" s="19">
        <v>2004000</v>
      </c>
      <c r="E37" s="19">
        <v>45599.44</v>
      </c>
      <c r="F37" s="19">
        <f>D37-E37</f>
        <v>1958400.56</v>
      </c>
      <c r="H37" s="36"/>
    </row>
    <row r="38" spans="1:8" ht="15.75" customHeight="1">
      <c r="A38" s="17" t="s">
        <v>13</v>
      </c>
      <c r="B38" s="41" t="s">
        <v>364</v>
      </c>
      <c r="C38" s="43" t="s">
        <v>399</v>
      </c>
      <c r="D38" s="19">
        <v>10800</v>
      </c>
      <c r="E38" s="19">
        <f>E39</f>
        <v>3855</v>
      </c>
      <c r="F38" s="19">
        <f>F39</f>
        <v>6945</v>
      </c>
      <c r="H38" s="36"/>
    </row>
    <row r="39" spans="1:8" ht="64.5" customHeight="1">
      <c r="A39" s="17" t="s">
        <v>24</v>
      </c>
      <c r="B39" s="41" t="s">
        <v>364</v>
      </c>
      <c r="C39" s="43" t="s">
        <v>400</v>
      </c>
      <c r="D39" s="19">
        <v>10800</v>
      </c>
      <c r="E39" s="19">
        <f>E40</f>
        <v>3855</v>
      </c>
      <c r="F39" s="19">
        <f>F40</f>
        <v>6945</v>
      </c>
      <c r="H39" s="36"/>
    </row>
    <row r="40" spans="1:8" ht="105.75" customHeight="1">
      <c r="A40" s="17" t="s">
        <v>14</v>
      </c>
      <c r="B40" s="41" t="s">
        <v>364</v>
      </c>
      <c r="C40" s="43" t="s">
        <v>401</v>
      </c>
      <c r="D40" s="19">
        <v>10800</v>
      </c>
      <c r="E40" s="19">
        <v>3855</v>
      </c>
      <c r="F40" s="19">
        <f>D40-E40</f>
        <v>6945</v>
      </c>
      <c r="H40" s="36"/>
    </row>
    <row r="41" spans="1:8" ht="51.75" customHeight="1">
      <c r="A41" s="17" t="s">
        <v>35</v>
      </c>
      <c r="B41" s="41" t="s">
        <v>364</v>
      </c>
      <c r="C41" s="43" t="s">
        <v>402</v>
      </c>
      <c r="D41" s="19" t="s">
        <v>94</v>
      </c>
      <c r="E41" s="19">
        <v>0.64</v>
      </c>
      <c r="F41" s="19" t="s">
        <v>94</v>
      </c>
      <c r="H41" s="36"/>
    </row>
    <row r="42" spans="1:8" ht="14.25" customHeight="1">
      <c r="A42" s="17" t="s">
        <v>36</v>
      </c>
      <c r="B42" s="41" t="s">
        <v>364</v>
      </c>
      <c r="C42" s="43" t="s">
        <v>403</v>
      </c>
      <c r="D42" s="19" t="s">
        <v>94</v>
      </c>
      <c r="E42" s="19">
        <v>0.64</v>
      </c>
      <c r="F42" s="19" t="s">
        <v>94</v>
      </c>
      <c r="H42" s="36"/>
    </row>
    <row r="43" spans="1:8" ht="27" customHeight="1">
      <c r="A43" s="17" t="s">
        <v>356</v>
      </c>
      <c r="B43" s="41" t="s">
        <v>364</v>
      </c>
      <c r="C43" s="43" t="s">
        <v>404</v>
      </c>
      <c r="D43" s="19" t="s">
        <v>94</v>
      </c>
      <c r="E43" s="19">
        <v>0.64</v>
      </c>
      <c r="F43" s="19" t="s">
        <v>94</v>
      </c>
      <c r="H43" s="37"/>
    </row>
    <row r="44" spans="1:8" ht="53.25" customHeight="1">
      <c r="A44" s="17" t="s">
        <v>357</v>
      </c>
      <c r="B44" s="41" t="s">
        <v>364</v>
      </c>
      <c r="C44" s="43" t="s">
        <v>405</v>
      </c>
      <c r="D44" s="19" t="s">
        <v>94</v>
      </c>
      <c r="E44" s="19">
        <v>0.64</v>
      </c>
      <c r="F44" s="19" t="s">
        <v>94</v>
      </c>
      <c r="H44" s="36"/>
    </row>
    <row r="45" spans="1:8" ht="66" customHeight="1">
      <c r="A45" s="17" t="s">
        <v>15</v>
      </c>
      <c r="B45" s="41" t="s">
        <v>364</v>
      </c>
      <c r="C45" s="43" t="s">
        <v>406</v>
      </c>
      <c r="D45" s="19">
        <v>361900</v>
      </c>
      <c r="E45" s="19">
        <f aca="true" t="shared" si="0" ref="E45:F47">E46</f>
        <v>379617.59</v>
      </c>
      <c r="F45" s="19">
        <f t="shared" si="0"/>
        <v>-17717.590000000026</v>
      </c>
      <c r="H45" s="36"/>
    </row>
    <row r="46" spans="1:8" ht="129.75" customHeight="1">
      <c r="A46" s="17" t="s">
        <v>38</v>
      </c>
      <c r="B46" s="41" t="s">
        <v>364</v>
      </c>
      <c r="C46" s="43" t="s">
        <v>407</v>
      </c>
      <c r="D46" s="19">
        <v>361900</v>
      </c>
      <c r="E46" s="19">
        <f t="shared" si="0"/>
        <v>379617.59</v>
      </c>
      <c r="F46" s="19">
        <f t="shared" si="0"/>
        <v>-17717.590000000026</v>
      </c>
      <c r="H46" s="36"/>
    </row>
    <row r="47" spans="1:8" ht="54.75" customHeight="1">
      <c r="A47" s="17" t="s">
        <v>39</v>
      </c>
      <c r="B47" s="41" t="s">
        <v>364</v>
      </c>
      <c r="C47" s="43" t="s">
        <v>408</v>
      </c>
      <c r="D47" s="19">
        <v>361900</v>
      </c>
      <c r="E47" s="19">
        <f t="shared" si="0"/>
        <v>379617.59</v>
      </c>
      <c r="F47" s="19">
        <f t="shared" si="0"/>
        <v>-17717.590000000026</v>
      </c>
      <c r="H47" s="36"/>
    </row>
    <row r="48" spans="1:8" ht="52.5" customHeight="1">
      <c r="A48" s="17" t="s">
        <v>144</v>
      </c>
      <c r="B48" s="41" t="s">
        <v>364</v>
      </c>
      <c r="C48" s="43" t="s">
        <v>409</v>
      </c>
      <c r="D48" s="19">
        <v>361900</v>
      </c>
      <c r="E48" s="19">
        <v>379617.59</v>
      </c>
      <c r="F48" s="19">
        <f>D48-E48</f>
        <v>-17717.590000000026</v>
      </c>
      <c r="H48" s="37"/>
    </row>
    <row r="49" spans="1:8" ht="27.75" customHeight="1">
      <c r="A49" s="17" t="s">
        <v>37</v>
      </c>
      <c r="B49" s="41" t="s">
        <v>364</v>
      </c>
      <c r="C49" s="43" t="s">
        <v>410</v>
      </c>
      <c r="D49" s="19">
        <v>109500</v>
      </c>
      <c r="E49" s="19">
        <f>E50+E52</f>
        <v>109504</v>
      </c>
      <c r="F49" s="26" t="s">
        <v>94</v>
      </c>
      <c r="H49" s="36"/>
    </row>
    <row r="50" spans="1:8" ht="66" customHeight="1">
      <c r="A50" s="17" t="s">
        <v>175</v>
      </c>
      <c r="B50" s="41" t="s">
        <v>364</v>
      </c>
      <c r="C50" s="43" t="s">
        <v>411</v>
      </c>
      <c r="D50" s="19">
        <v>50000</v>
      </c>
      <c r="E50" s="19">
        <v>50000</v>
      </c>
      <c r="F50" s="26" t="s">
        <v>94</v>
      </c>
      <c r="H50" s="36"/>
    </row>
    <row r="51" spans="1:8" ht="77.25" customHeight="1">
      <c r="A51" s="17" t="s">
        <v>358</v>
      </c>
      <c r="B51" s="41" t="s">
        <v>364</v>
      </c>
      <c r="C51" s="43" t="s">
        <v>412</v>
      </c>
      <c r="D51" s="19">
        <v>50000</v>
      </c>
      <c r="E51" s="19">
        <v>50000</v>
      </c>
      <c r="F51" s="26" t="s">
        <v>94</v>
      </c>
      <c r="H51" s="36"/>
    </row>
    <row r="52" spans="1:8" ht="38.25" customHeight="1">
      <c r="A52" s="44" t="s">
        <v>428</v>
      </c>
      <c r="B52" s="43" t="s">
        <v>364</v>
      </c>
      <c r="C52" s="43" t="s">
        <v>429</v>
      </c>
      <c r="D52" s="19">
        <v>59500</v>
      </c>
      <c r="E52" s="19">
        <f>E53</f>
        <v>59504</v>
      </c>
      <c r="F52" s="19">
        <f aca="true" t="shared" si="1" ref="F52:F58">D52-E52</f>
        <v>-4</v>
      </c>
      <c r="H52" s="36"/>
    </row>
    <row r="53" spans="1:8" ht="54.75" customHeight="1">
      <c r="A53" s="44" t="s">
        <v>426</v>
      </c>
      <c r="B53" s="43" t="s">
        <v>364</v>
      </c>
      <c r="C53" s="43" t="s">
        <v>427</v>
      </c>
      <c r="D53" s="19">
        <v>59500</v>
      </c>
      <c r="E53" s="19">
        <v>59504</v>
      </c>
      <c r="F53" s="19">
        <f t="shared" si="1"/>
        <v>-4</v>
      </c>
      <c r="H53" s="36"/>
    </row>
    <row r="54" spans="1:8" ht="13.5" customHeight="1">
      <c r="A54" s="17" t="s">
        <v>16</v>
      </c>
      <c r="B54" s="41" t="s">
        <v>364</v>
      </c>
      <c r="C54" s="43" t="s">
        <v>413</v>
      </c>
      <c r="D54" s="19">
        <f>D55</f>
        <v>4764800</v>
      </c>
      <c r="E54" s="19">
        <f>E55</f>
        <v>5163705.51</v>
      </c>
      <c r="F54" s="19">
        <f t="shared" si="1"/>
        <v>-398905.5099999998</v>
      </c>
      <c r="H54" s="36"/>
    </row>
    <row r="55" spans="1:8" ht="39.75" customHeight="1">
      <c r="A55" s="17" t="s">
        <v>359</v>
      </c>
      <c r="B55" s="41" t="s">
        <v>364</v>
      </c>
      <c r="C55" s="43" t="s">
        <v>414</v>
      </c>
      <c r="D55" s="19">
        <f>D56+D59+D64</f>
        <v>4764800</v>
      </c>
      <c r="E55" s="19">
        <f>E56+E59+E64</f>
        <v>5163705.51</v>
      </c>
      <c r="F55" s="19">
        <f t="shared" si="1"/>
        <v>-398905.5099999998</v>
      </c>
      <c r="H55" s="36"/>
    </row>
    <row r="56" spans="1:8" ht="29.25" customHeight="1">
      <c r="A56" s="17" t="s">
        <v>360</v>
      </c>
      <c r="B56" s="41" t="s">
        <v>364</v>
      </c>
      <c r="C56" s="43" t="s">
        <v>415</v>
      </c>
      <c r="D56" s="19">
        <v>2844400</v>
      </c>
      <c r="E56" s="19">
        <f>E57</f>
        <v>2844400</v>
      </c>
      <c r="F56" s="19">
        <f t="shared" si="1"/>
        <v>0</v>
      </c>
      <c r="H56" s="36"/>
    </row>
    <row r="57" spans="1:8" ht="25.5" customHeight="1">
      <c r="A57" s="17" t="s">
        <v>145</v>
      </c>
      <c r="B57" s="41" t="s">
        <v>364</v>
      </c>
      <c r="C57" s="43" t="s">
        <v>416</v>
      </c>
      <c r="D57" s="19">
        <v>2844400</v>
      </c>
      <c r="E57" s="19">
        <f>E58</f>
        <v>2844400</v>
      </c>
      <c r="F57" s="19">
        <f t="shared" si="1"/>
        <v>0</v>
      </c>
      <c r="H57" s="36"/>
    </row>
    <row r="58" spans="1:8" ht="39.75" customHeight="1">
      <c r="A58" s="17" t="s">
        <v>361</v>
      </c>
      <c r="B58" s="41" t="s">
        <v>364</v>
      </c>
      <c r="C58" s="43" t="s">
        <v>417</v>
      </c>
      <c r="D58" s="19">
        <v>2844400</v>
      </c>
      <c r="E58" s="19">
        <v>2844400</v>
      </c>
      <c r="F58" s="19">
        <f t="shared" si="1"/>
        <v>0</v>
      </c>
      <c r="H58" s="36"/>
    </row>
    <row r="59" spans="1:8" ht="28.5" customHeight="1">
      <c r="A59" s="17" t="s">
        <v>362</v>
      </c>
      <c r="B59" s="41" t="s">
        <v>364</v>
      </c>
      <c r="C59" s="43" t="s">
        <v>418</v>
      </c>
      <c r="D59" s="19">
        <v>175000</v>
      </c>
      <c r="E59" s="19">
        <v>148800</v>
      </c>
      <c r="F59" s="19">
        <v>26200</v>
      </c>
      <c r="H59" s="36"/>
    </row>
    <row r="60" spans="1:8" ht="52.5" customHeight="1">
      <c r="A60" s="17" t="s">
        <v>25</v>
      </c>
      <c r="B60" s="41" t="s">
        <v>364</v>
      </c>
      <c r="C60" s="43" t="s">
        <v>419</v>
      </c>
      <c r="D60" s="19">
        <v>174800</v>
      </c>
      <c r="E60" s="19">
        <v>148600</v>
      </c>
      <c r="F60" s="19">
        <v>26200</v>
      </c>
      <c r="H60" s="36"/>
    </row>
    <row r="61" spans="1:8" ht="66" customHeight="1">
      <c r="A61" s="17" t="s">
        <v>146</v>
      </c>
      <c r="B61" s="41" t="s">
        <v>364</v>
      </c>
      <c r="C61" s="43" t="s">
        <v>420</v>
      </c>
      <c r="D61" s="19">
        <v>174800</v>
      </c>
      <c r="E61" s="19">
        <v>148600</v>
      </c>
      <c r="F61" s="19">
        <v>26200</v>
      </c>
      <c r="H61" s="36"/>
    </row>
    <row r="62" spans="1:8" ht="54.75" customHeight="1">
      <c r="A62" s="17" t="s">
        <v>363</v>
      </c>
      <c r="B62" s="41" t="s">
        <v>364</v>
      </c>
      <c r="C62" s="43" t="s">
        <v>421</v>
      </c>
      <c r="D62" s="19">
        <v>200</v>
      </c>
      <c r="E62" s="19">
        <v>200</v>
      </c>
      <c r="F62" s="19" t="s">
        <v>94</v>
      </c>
      <c r="H62" s="36"/>
    </row>
    <row r="63" spans="1:8" ht="53.25" customHeight="1">
      <c r="A63" s="17" t="s">
        <v>147</v>
      </c>
      <c r="B63" s="41" t="s">
        <v>364</v>
      </c>
      <c r="C63" s="43" t="s">
        <v>422</v>
      </c>
      <c r="D63" s="19">
        <v>200</v>
      </c>
      <c r="E63" s="19">
        <v>200</v>
      </c>
      <c r="F63" s="19" t="s">
        <v>94</v>
      </c>
      <c r="H63" s="36"/>
    </row>
    <row r="64" spans="1:8" ht="13.5" customHeight="1">
      <c r="A64" s="17" t="s">
        <v>26</v>
      </c>
      <c r="B64" s="41" t="s">
        <v>364</v>
      </c>
      <c r="C64" s="43" t="s">
        <v>423</v>
      </c>
      <c r="D64" s="19">
        <f>D65</f>
        <v>1745400</v>
      </c>
      <c r="E64" s="19">
        <f>E65</f>
        <v>2170505.51</v>
      </c>
      <c r="F64" s="19">
        <f>D64-E64</f>
        <v>-425105.5099999998</v>
      </c>
      <c r="H64" s="36"/>
    </row>
    <row r="65" spans="1:8" ht="27" customHeight="1">
      <c r="A65" s="17" t="s">
        <v>0</v>
      </c>
      <c r="B65" s="41" t="s">
        <v>364</v>
      </c>
      <c r="C65" s="43" t="s">
        <v>424</v>
      </c>
      <c r="D65" s="19">
        <f>D66</f>
        <v>1745400</v>
      </c>
      <c r="E65" s="19">
        <f>E66</f>
        <v>2170505.51</v>
      </c>
      <c r="F65" s="19">
        <f>D65-E65</f>
        <v>-425105.5099999998</v>
      </c>
      <c r="H65" s="36"/>
    </row>
    <row r="66" spans="1:6" ht="40.5" customHeight="1">
      <c r="A66" s="17" t="s">
        <v>148</v>
      </c>
      <c r="B66" s="41" t="s">
        <v>364</v>
      </c>
      <c r="C66" s="43" t="s">
        <v>425</v>
      </c>
      <c r="D66" s="19">
        <v>1745400</v>
      </c>
      <c r="E66" s="19">
        <v>2170505.51</v>
      </c>
      <c r="F66" s="19">
        <f>D66-E66</f>
        <v>-425105.5099999998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75"/>
  <sheetViews>
    <sheetView view="pageBreakPreview" zoomScale="70" zoomScaleSheetLayoutView="70" zoomScalePageLayoutView="0" workbookViewId="0" topLeftCell="A169">
      <selection activeCell="E176" sqref="E176"/>
    </sheetView>
  </sheetViews>
  <sheetFormatPr defaultColWidth="9.00390625" defaultRowHeight="12.75"/>
  <cols>
    <col min="1" max="1" width="38.00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0.25390625" style="0" bestFit="1" customWidth="1"/>
    <col min="8" max="8" width="9.875" style="0" customWidth="1"/>
  </cols>
  <sheetData>
    <row r="1" spans="1:6" ht="18" customHeight="1">
      <c r="A1" s="45" t="s">
        <v>17</v>
      </c>
      <c r="B1" s="45"/>
      <c r="C1" s="45"/>
      <c r="D1" s="45"/>
      <c r="E1" s="45"/>
      <c r="F1" s="45"/>
    </row>
    <row r="2" spans="1:6" ht="40.5" customHeight="1">
      <c r="A2" s="15" t="s">
        <v>40</v>
      </c>
      <c r="B2" s="16" t="s">
        <v>41</v>
      </c>
      <c r="C2" s="16" t="s">
        <v>137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13326000</v>
      </c>
      <c r="E4" s="19">
        <f>E5</f>
        <v>8040570.790000001</v>
      </c>
      <c r="F4" s="19">
        <f>D4-E4</f>
        <v>5285429.209999999</v>
      </c>
    </row>
    <row r="5" spans="1:7" s="4" customFormat="1" ht="29.25" customHeight="1">
      <c r="A5" s="17" t="s">
        <v>53</v>
      </c>
      <c r="B5" s="18" t="s">
        <v>52</v>
      </c>
      <c r="C5" s="39" t="s">
        <v>203</v>
      </c>
      <c r="D5" s="19">
        <f>D6+D66+D73+D87+D104+D136+D153+D163+D169</f>
        <v>13326000</v>
      </c>
      <c r="E5" s="19">
        <f>E6+E66+E73+E87+E104+E136+E153+E169</f>
        <v>8040570.790000001</v>
      </c>
      <c r="F5" s="19">
        <f aca="true" t="shared" si="0" ref="F5:F72">D5-E5</f>
        <v>5285429.209999999</v>
      </c>
      <c r="G5" s="22"/>
    </row>
    <row r="6" spans="1:7" s="4" customFormat="1" ht="13.5" customHeight="1">
      <c r="A6" s="17" t="s">
        <v>54</v>
      </c>
      <c r="B6" s="18" t="s">
        <v>52</v>
      </c>
      <c r="C6" s="39" t="s">
        <v>204</v>
      </c>
      <c r="D6" s="19">
        <f>D7+D14+D28+D33+D38</f>
        <v>5307400</v>
      </c>
      <c r="E6" s="19">
        <f>E7+E14+E38+E28</f>
        <v>3351444.0900000003</v>
      </c>
      <c r="F6" s="19">
        <f t="shared" si="0"/>
        <v>1955955.9099999997</v>
      </c>
      <c r="G6" s="22"/>
    </row>
    <row r="7" spans="1:6" s="4" customFormat="1" ht="37.5" customHeight="1">
      <c r="A7" s="17" t="s">
        <v>55</v>
      </c>
      <c r="B7" s="18" t="s">
        <v>52</v>
      </c>
      <c r="C7" s="39" t="s">
        <v>205</v>
      </c>
      <c r="D7" s="19">
        <f aca="true" t="shared" si="1" ref="D7:E9">D8</f>
        <v>820700</v>
      </c>
      <c r="E7" s="19">
        <f t="shared" si="1"/>
        <v>630307.89</v>
      </c>
      <c r="F7" s="19">
        <f t="shared" si="0"/>
        <v>190392.11</v>
      </c>
    </row>
    <row r="8" spans="1:6" s="4" customFormat="1" ht="39" customHeight="1">
      <c r="A8" s="17" t="s">
        <v>176</v>
      </c>
      <c r="B8" s="18" t="s">
        <v>52</v>
      </c>
      <c r="C8" s="39" t="s">
        <v>206</v>
      </c>
      <c r="D8" s="19">
        <f t="shared" si="1"/>
        <v>820700</v>
      </c>
      <c r="E8" s="19">
        <f t="shared" si="1"/>
        <v>630307.89</v>
      </c>
      <c r="F8" s="19">
        <f t="shared" si="0"/>
        <v>190392.11</v>
      </c>
    </row>
    <row r="9" spans="1:6" s="4" customFormat="1" ht="26.25" customHeight="1">
      <c r="A9" s="17" t="s">
        <v>95</v>
      </c>
      <c r="B9" s="18" t="s">
        <v>52</v>
      </c>
      <c r="C9" s="39" t="s">
        <v>207</v>
      </c>
      <c r="D9" s="19">
        <f t="shared" si="1"/>
        <v>820700</v>
      </c>
      <c r="E9" s="19">
        <f t="shared" si="1"/>
        <v>630307.89</v>
      </c>
      <c r="F9" s="19">
        <f t="shared" si="0"/>
        <v>190392.11</v>
      </c>
    </row>
    <row r="10" spans="1:6" s="4" customFormat="1" ht="66" customHeight="1">
      <c r="A10" s="17" t="s">
        <v>177</v>
      </c>
      <c r="B10" s="18" t="s">
        <v>52</v>
      </c>
      <c r="C10" s="39" t="s">
        <v>208</v>
      </c>
      <c r="D10" s="19">
        <f>D11+D12+D13</f>
        <v>820700</v>
      </c>
      <c r="E10" s="19">
        <f>E11+E12+E13</f>
        <v>630307.89</v>
      </c>
      <c r="F10" s="19">
        <f t="shared" si="0"/>
        <v>190392.11</v>
      </c>
    </row>
    <row r="11" spans="1:6" s="4" customFormat="1" ht="27" customHeight="1">
      <c r="A11" s="17" t="s">
        <v>197</v>
      </c>
      <c r="B11" s="18" t="s">
        <v>52</v>
      </c>
      <c r="C11" s="39" t="s">
        <v>209</v>
      </c>
      <c r="D11" s="19">
        <v>579200</v>
      </c>
      <c r="E11" s="19">
        <v>452612.23</v>
      </c>
      <c r="F11" s="19">
        <f t="shared" si="0"/>
        <v>126587.77000000002</v>
      </c>
    </row>
    <row r="12" spans="1:6" s="4" customFormat="1" ht="54" customHeight="1">
      <c r="A12" s="17" t="s">
        <v>56</v>
      </c>
      <c r="B12" s="18" t="s">
        <v>52</v>
      </c>
      <c r="C12" s="39" t="s">
        <v>210</v>
      </c>
      <c r="D12" s="19">
        <v>41000</v>
      </c>
      <c r="E12" s="19">
        <v>30702</v>
      </c>
      <c r="F12" s="19">
        <f t="shared" si="0"/>
        <v>10298</v>
      </c>
    </row>
    <row r="13" spans="1:6" s="4" customFormat="1" ht="67.5" customHeight="1">
      <c r="A13" s="17" t="s">
        <v>198</v>
      </c>
      <c r="B13" s="18" t="s">
        <v>52</v>
      </c>
      <c r="C13" s="39" t="s">
        <v>211</v>
      </c>
      <c r="D13" s="19">
        <v>200500</v>
      </c>
      <c r="E13" s="19">
        <v>146993.66</v>
      </c>
      <c r="F13" s="19">
        <f t="shared" si="0"/>
        <v>53506.34</v>
      </c>
    </row>
    <row r="14" spans="1:6" s="4" customFormat="1" ht="64.5" customHeight="1">
      <c r="A14" s="17" t="s">
        <v>57</v>
      </c>
      <c r="B14" s="18" t="s">
        <v>52</v>
      </c>
      <c r="C14" s="39" t="s">
        <v>212</v>
      </c>
      <c r="D14" s="19">
        <f>D15+D24</f>
        <v>3753400</v>
      </c>
      <c r="E14" s="19">
        <f>E15+E24</f>
        <v>2259782.7800000003</v>
      </c>
      <c r="F14" s="19">
        <f t="shared" si="0"/>
        <v>1493617.2199999997</v>
      </c>
    </row>
    <row r="15" spans="1:6" s="4" customFormat="1" ht="53.25" customHeight="1">
      <c r="A15" s="17" t="s">
        <v>178</v>
      </c>
      <c r="B15" s="18" t="s">
        <v>52</v>
      </c>
      <c r="C15" s="39" t="s">
        <v>213</v>
      </c>
      <c r="D15" s="19">
        <f>D16</f>
        <v>3753200</v>
      </c>
      <c r="E15" s="19">
        <f>E16</f>
        <v>2259582.7800000003</v>
      </c>
      <c r="F15" s="19">
        <f t="shared" si="0"/>
        <v>1493617.2199999997</v>
      </c>
    </row>
    <row r="16" spans="1:6" s="4" customFormat="1" ht="78" customHeight="1">
      <c r="A16" s="17" t="s">
        <v>58</v>
      </c>
      <c r="B16" s="18" t="s">
        <v>52</v>
      </c>
      <c r="C16" s="39" t="s">
        <v>214</v>
      </c>
      <c r="D16" s="19">
        <f>D17+D21</f>
        <v>3753200</v>
      </c>
      <c r="E16" s="19">
        <f>E17+E21</f>
        <v>2259582.7800000003</v>
      </c>
      <c r="F16" s="19">
        <f t="shared" si="0"/>
        <v>1493617.2199999997</v>
      </c>
    </row>
    <row r="17" spans="1:6" s="4" customFormat="1" ht="127.5" customHeight="1">
      <c r="A17" s="17" t="s">
        <v>179</v>
      </c>
      <c r="B17" s="18" t="s">
        <v>52</v>
      </c>
      <c r="C17" s="39" t="s">
        <v>215</v>
      </c>
      <c r="D17" s="19">
        <f>D18+D19+D20</f>
        <v>2989700</v>
      </c>
      <c r="E17" s="19">
        <f>E18+E19+E20</f>
        <v>1975147.83</v>
      </c>
      <c r="F17" s="19">
        <f t="shared" si="0"/>
        <v>1014552.1699999999</v>
      </c>
    </row>
    <row r="18" spans="1:6" s="4" customFormat="1" ht="27" customHeight="1">
      <c r="A18" s="17" t="s">
        <v>197</v>
      </c>
      <c r="B18" s="18" t="s">
        <v>52</v>
      </c>
      <c r="C18" s="39" t="s">
        <v>216</v>
      </c>
      <c r="D18" s="19">
        <v>2134800</v>
      </c>
      <c r="E18" s="19">
        <v>1444511.09</v>
      </c>
      <c r="F18" s="19">
        <f t="shared" si="0"/>
        <v>690288.9099999999</v>
      </c>
    </row>
    <row r="19" spans="1:6" s="4" customFormat="1" ht="53.25" customHeight="1">
      <c r="A19" s="17" t="s">
        <v>56</v>
      </c>
      <c r="B19" s="18" t="s">
        <v>52</v>
      </c>
      <c r="C19" s="39" t="s">
        <v>217</v>
      </c>
      <c r="D19" s="19">
        <v>138000</v>
      </c>
      <c r="E19" s="19">
        <v>87246.33</v>
      </c>
      <c r="F19" s="19">
        <f t="shared" si="0"/>
        <v>50753.67</v>
      </c>
    </row>
    <row r="20" spans="1:6" s="4" customFormat="1" ht="65.25" customHeight="1">
      <c r="A20" s="17" t="s">
        <v>198</v>
      </c>
      <c r="B20" s="18" t="s">
        <v>52</v>
      </c>
      <c r="C20" s="39" t="s">
        <v>218</v>
      </c>
      <c r="D20" s="19">
        <v>716900</v>
      </c>
      <c r="E20" s="19">
        <v>443390.41</v>
      </c>
      <c r="F20" s="19">
        <f t="shared" si="0"/>
        <v>273509.59</v>
      </c>
    </row>
    <row r="21" spans="1:6" s="4" customFormat="1" ht="114.75" customHeight="1">
      <c r="A21" s="17" t="s">
        <v>180</v>
      </c>
      <c r="B21" s="18" t="s">
        <v>52</v>
      </c>
      <c r="C21" s="39" t="s">
        <v>219</v>
      </c>
      <c r="D21" s="19">
        <f>D22+D23</f>
        <v>763500</v>
      </c>
      <c r="E21" s="19">
        <f>E22+E23</f>
        <v>284434.95</v>
      </c>
      <c r="F21" s="19">
        <f t="shared" si="0"/>
        <v>479065.05</v>
      </c>
    </row>
    <row r="22" spans="1:6" ht="52.5" customHeight="1">
      <c r="A22" s="17" t="s">
        <v>56</v>
      </c>
      <c r="B22" s="18" t="s">
        <v>52</v>
      </c>
      <c r="C22" s="39" t="s">
        <v>220</v>
      </c>
      <c r="D22" s="19">
        <v>3000</v>
      </c>
      <c r="E22" s="19">
        <v>2302.56</v>
      </c>
      <c r="F22" s="19">
        <f t="shared" si="0"/>
        <v>697.44</v>
      </c>
    </row>
    <row r="23" spans="1:6" ht="26.25" customHeight="1">
      <c r="A23" s="17" t="s">
        <v>59</v>
      </c>
      <c r="B23" s="18" t="s">
        <v>52</v>
      </c>
      <c r="C23" s="39" t="s">
        <v>221</v>
      </c>
      <c r="D23" s="19">
        <v>760500</v>
      </c>
      <c r="E23" s="19">
        <v>282132.39</v>
      </c>
      <c r="F23" s="19">
        <f t="shared" si="0"/>
        <v>478367.61</v>
      </c>
    </row>
    <row r="24" spans="1:6" ht="42.75" customHeight="1">
      <c r="A24" s="17" t="s">
        <v>181</v>
      </c>
      <c r="B24" s="18" t="s">
        <v>52</v>
      </c>
      <c r="C24" s="38" t="s">
        <v>222</v>
      </c>
      <c r="D24" s="19">
        <f aca="true" t="shared" si="2" ref="D24:E26">D25</f>
        <v>200</v>
      </c>
      <c r="E24" s="19">
        <f t="shared" si="2"/>
        <v>200</v>
      </c>
      <c r="F24" s="19" t="s">
        <v>94</v>
      </c>
    </row>
    <row r="25" spans="1:6" ht="15" customHeight="1">
      <c r="A25" s="17" t="s">
        <v>149</v>
      </c>
      <c r="B25" s="18" t="s">
        <v>52</v>
      </c>
      <c r="C25" s="38" t="s">
        <v>223</v>
      </c>
      <c r="D25" s="19">
        <f t="shared" si="2"/>
        <v>200</v>
      </c>
      <c r="E25" s="19">
        <f t="shared" si="2"/>
        <v>200</v>
      </c>
      <c r="F25" s="19" t="s">
        <v>94</v>
      </c>
    </row>
    <row r="26" spans="1:6" ht="153" customHeight="1">
      <c r="A26" s="17" t="s">
        <v>189</v>
      </c>
      <c r="B26" s="18" t="s">
        <v>52</v>
      </c>
      <c r="C26" s="38" t="s">
        <v>224</v>
      </c>
      <c r="D26" s="19">
        <f t="shared" si="2"/>
        <v>200</v>
      </c>
      <c r="E26" s="19">
        <f t="shared" si="2"/>
        <v>200</v>
      </c>
      <c r="F26" s="19" t="s">
        <v>94</v>
      </c>
    </row>
    <row r="27" spans="1:6" ht="42.75" customHeight="1">
      <c r="A27" s="17" t="s">
        <v>59</v>
      </c>
      <c r="B27" s="18" t="s">
        <v>52</v>
      </c>
      <c r="C27" s="38" t="s">
        <v>225</v>
      </c>
      <c r="D27" s="19">
        <v>200</v>
      </c>
      <c r="E27" s="19">
        <v>200</v>
      </c>
      <c r="F27" s="19" t="s">
        <v>94</v>
      </c>
    </row>
    <row r="28" spans="1:6" ht="27.75" customHeight="1">
      <c r="A28" s="17" t="s">
        <v>199</v>
      </c>
      <c r="B28" s="18" t="s">
        <v>52</v>
      </c>
      <c r="C28" s="39" t="s">
        <v>226</v>
      </c>
      <c r="D28" s="19">
        <f aca="true" t="shared" si="3" ref="D28:E30">D29</f>
        <v>269900</v>
      </c>
      <c r="E28" s="19">
        <f t="shared" si="3"/>
        <v>269900</v>
      </c>
      <c r="F28" s="19" t="s">
        <v>94</v>
      </c>
    </row>
    <row r="29" spans="1:6" ht="42.75" customHeight="1">
      <c r="A29" s="17" t="s">
        <v>181</v>
      </c>
      <c r="B29" s="18" t="s">
        <v>52</v>
      </c>
      <c r="C29" s="38" t="s">
        <v>227</v>
      </c>
      <c r="D29" s="19">
        <f t="shared" si="3"/>
        <v>269900</v>
      </c>
      <c r="E29" s="19">
        <f t="shared" si="3"/>
        <v>269900</v>
      </c>
      <c r="F29" s="19" t="s">
        <v>94</v>
      </c>
    </row>
    <row r="30" spans="1:6" ht="15.75" customHeight="1">
      <c r="A30" s="17" t="s">
        <v>149</v>
      </c>
      <c r="B30" s="18" t="s">
        <v>52</v>
      </c>
      <c r="C30" s="38" t="s">
        <v>228</v>
      </c>
      <c r="D30" s="19">
        <f t="shared" si="3"/>
        <v>269900</v>
      </c>
      <c r="E30" s="19">
        <f t="shared" si="3"/>
        <v>269900</v>
      </c>
      <c r="F30" s="19" t="s">
        <v>94</v>
      </c>
    </row>
    <row r="31" spans="1:6" ht="78" customHeight="1">
      <c r="A31" s="17" t="s">
        <v>230</v>
      </c>
      <c r="B31" s="18" t="s">
        <v>52</v>
      </c>
      <c r="C31" s="38" t="s">
        <v>229</v>
      </c>
      <c r="D31" s="19">
        <f>D32</f>
        <v>269900</v>
      </c>
      <c r="E31" s="19">
        <f>E32</f>
        <v>269900</v>
      </c>
      <c r="F31" s="19" t="s">
        <v>94</v>
      </c>
    </row>
    <row r="32" spans="1:6" ht="15.75" customHeight="1">
      <c r="A32" s="17" t="s">
        <v>200</v>
      </c>
      <c r="B32" s="18" t="s">
        <v>52</v>
      </c>
      <c r="C32" s="38" t="s">
        <v>231</v>
      </c>
      <c r="D32" s="19">
        <v>269900</v>
      </c>
      <c r="E32" s="19">
        <v>269900</v>
      </c>
      <c r="F32" s="19" t="s">
        <v>94</v>
      </c>
    </row>
    <row r="33" spans="1:6" ht="14.25" customHeight="1">
      <c r="A33" s="17" t="s">
        <v>61</v>
      </c>
      <c r="B33" s="18" t="s">
        <v>52</v>
      </c>
      <c r="C33" s="39" t="s">
        <v>232</v>
      </c>
      <c r="D33" s="19">
        <f>D34</f>
        <v>10000</v>
      </c>
      <c r="E33" s="19" t="str">
        <f>E34</f>
        <v>-</v>
      </c>
      <c r="F33" s="19">
        <f>D33</f>
        <v>10000</v>
      </c>
    </row>
    <row r="34" spans="1:6" ht="41.25" customHeight="1">
      <c r="A34" s="17" t="s">
        <v>181</v>
      </c>
      <c r="B34" s="18" t="s">
        <v>52</v>
      </c>
      <c r="C34" s="38" t="s">
        <v>233</v>
      </c>
      <c r="D34" s="19">
        <f>D35</f>
        <v>10000</v>
      </c>
      <c r="E34" s="19" t="s">
        <v>94</v>
      </c>
      <c r="F34" s="19">
        <f>D34</f>
        <v>10000</v>
      </c>
    </row>
    <row r="35" spans="1:6" ht="27.75" customHeight="1">
      <c r="A35" s="17" t="s">
        <v>62</v>
      </c>
      <c r="B35" s="18" t="s">
        <v>52</v>
      </c>
      <c r="C35" s="38" t="s">
        <v>234</v>
      </c>
      <c r="D35" s="19">
        <f>D36</f>
        <v>10000</v>
      </c>
      <c r="E35" s="19" t="s">
        <v>94</v>
      </c>
      <c r="F35" s="19">
        <f>D35</f>
        <v>10000</v>
      </c>
    </row>
    <row r="36" spans="1:6" ht="93" customHeight="1">
      <c r="A36" s="17" t="s">
        <v>134</v>
      </c>
      <c r="B36" s="18" t="s">
        <v>52</v>
      </c>
      <c r="C36" s="38" t="s">
        <v>235</v>
      </c>
      <c r="D36" s="19">
        <f>D37</f>
        <v>10000</v>
      </c>
      <c r="E36" s="19" t="s">
        <v>94</v>
      </c>
      <c r="F36" s="19">
        <f>D36</f>
        <v>10000</v>
      </c>
    </row>
    <row r="37" spans="1:6" ht="14.25" customHeight="1">
      <c r="A37" s="17" t="s">
        <v>63</v>
      </c>
      <c r="B37" s="18" t="s">
        <v>52</v>
      </c>
      <c r="C37" s="38" t="s">
        <v>236</v>
      </c>
      <c r="D37" s="19">
        <v>10000</v>
      </c>
      <c r="E37" s="19" t="s">
        <v>94</v>
      </c>
      <c r="F37" s="19">
        <f>D37</f>
        <v>10000</v>
      </c>
    </row>
    <row r="38" spans="1:6" ht="15" customHeight="1">
      <c r="A38" s="17" t="s">
        <v>64</v>
      </c>
      <c r="B38" s="18" t="s">
        <v>52</v>
      </c>
      <c r="C38" s="39" t="s">
        <v>237</v>
      </c>
      <c r="D38" s="19">
        <f>D39+D46+D58</f>
        <v>453400</v>
      </c>
      <c r="E38" s="19">
        <f>E39+E46+E58</f>
        <v>191453.42</v>
      </c>
      <c r="F38" s="19">
        <f t="shared" si="0"/>
        <v>261946.58</v>
      </c>
    </row>
    <row r="39" spans="1:6" ht="52.5" customHeight="1">
      <c r="A39" s="17" t="s">
        <v>178</v>
      </c>
      <c r="B39" s="18" t="s">
        <v>52</v>
      </c>
      <c r="C39" s="39" t="s">
        <v>238</v>
      </c>
      <c r="D39" s="19">
        <f>D40</f>
        <v>50800</v>
      </c>
      <c r="E39" s="19">
        <f>E40</f>
        <v>14967.32</v>
      </c>
      <c r="F39" s="19">
        <f t="shared" si="0"/>
        <v>35832.68</v>
      </c>
    </row>
    <row r="40" spans="1:6" ht="78" customHeight="1">
      <c r="A40" s="17" t="s">
        <v>58</v>
      </c>
      <c r="B40" s="18" t="s">
        <v>52</v>
      </c>
      <c r="C40" s="39" t="s">
        <v>239</v>
      </c>
      <c r="D40" s="19">
        <f>D41+D43</f>
        <v>50800</v>
      </c>
      <c r="E40" s="19">
        <f>E41+E43</f>
        <v>14967.32</v>
      </c>
      <c r="F40" s="19">
        <f t="shared" si="0"/>
        <v>35832.68</v>
      </c>
    </row>
    <row r="41" spans="1:6" ht="203.25" customHeight="1">
      <c r="A41" s="17" t="s">
        <v>60</v>
      </c>
      <c r="B41" s="18" t="s">
        <v>52</v>
      </c>
      <c r="C41" s="39" t="s">
        <v>240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241</v>
      </c>
      <c r="D42" s="19">
        <v>31900</v>
      </c>
      <c r="E42" s="19">
        <v>2600</v>
      </c>
      <c r="F42" s="19">
        <f t="shared" si="0"/>
        <v>29300</v>
      </c>
    </row>
    <row r="43" spans="1:6" ht="91.5" customHeight="1">
      <c r="A43" s="17" t="s">
        <v>65</v>
      </c>
      <c r="B43" s="18" t="s">
        <v>52</v>
      </c>
      <c r="C43" s="39" t="s">
        <v>242</v>
      </c>
      <c r="D43" s="19">
        <f>D44+D45</f>
        <v>18900</v>
      </c>
      <c r="E43" s="19">
        <f>E44+E45</f>
        <v>12367.32</v>
      </c>
      <c r="F43" s="19">
        <f t="shared" si="0"/>
        <v>6532.68</v>
      </c>
    </row>
    <row r="44" spans="1:6" ht="28.5" customHeight="1">
      <c r="A44" s="17" t="s">
        <v>66</v>
      </c>
      <c r="B44" s="18" t="s">
        <v>52</v>
      </c>
      <c r="C44" s="39" t="s">
        <v>243</v>
      </c>
      <c r="D44" s="19">
        <v>15800</v>
      </c>
      <c r="E44" s="19">
        <v>11416.32</v>
      </c>
      <c r="F44" s="19">
        <f t="shared" si="0"/>
        <v>4383.68</v>
      </c>
    </row>
    <row r="45" spans="1:6" ht="16.5" customHeight="1">
      <c r="A45" s="17" t="s">
        <v>150</v>
      </c>
      <c r="B45" s="18" t="s">
        <v>52</v>
      </c>
      <c r="C45" s="39" t="s">
        <v>244</v>
      </c>
      <c r="D45" s="19">
        <v>3100</v>
      </c>
      <c r="E45" s="19">
        <v>951</v>
      </c>
      <c r="F45" s="19">
        <f t="shared" si="0"/>
        <v>2149</v>
      </c>
    </row>
    <row r="46" spans="1:6" ht="41.25" customHeight="1">
      <c r="A46" s="17" t="s">
        <v>182</v>
      </c>
      <c r="B46" s="18" t="s">
        <v>52</v>
      </c>
      <c r="C46" s="39" t="s">
        <v>245</v>
      </c>
      <c r="D46" s="19">
        <f>D47+D52+D55</f>
        <v>211000</v>
      </c>
      <c r="E46" s="19">
        <f>E52+E55</f>
        <v>87422.1</v>
      </c>
      <c r="F46" s="19">
        <f t="shared" si="0"/>
        <v>123577.9</v>
      </c>
    </row>
    <row r="47" spans="1:6" ht="114" customHeight="1">
      <c r="A47" s="17" t="s">
        <v>67</v>
      </c>
      <c r="B47" s="18" t="s">
        <v>52</v>
      </c>
      <c r="C47" s="39" t="s">
        <v>246</v>
      </c>
      <c r="D47" s="19">
        <f>D48+D50</f>
        <v>15000</v>
      </c>
      <c r="E47" s="19" t="str">
        <f>E48</f>
        <v>-</v>
      </c>
      <c r="F47" s="19">
        <f>D47</f>
        <v>15000</v>
      </c>
    </row>
    <row r="48" spans="1:6" ht="156.75" customHeight="1">
      <c r="A48" s="17" t="s">
        <v>68</v>
      </c>
      <c r="B48" s="18" t="s">
        <v>52</v>
      </c>
      <c r="C48" s="39" t="s">
        <v>247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41.25" customHeight="1">
      <c r="A49" s="17" t="s">
        <v>59</v>
      </c>
      <c r="B49" s="18" t="s">
        <v>52</v>
      </c>
      <c r="C49" s="39" t="s">
        <v>248</v>
      </c>
      <c r="D49" s="19">
        <v>5000</v>
      </c>
      <c r="E49" s="19" t="s">
        <v>94</v>
      </c>
      <c r="F49" s="19">
        <f>D49</f>
        <v>5000</v>
      </c>
    </row>
    <row r="50" spans="1:6" ht="141" customHeight="1">
      <c r="A50" s="17" t="s">
        <v>159</v>
      </c>
      <c r="B50" s="18" t="s">
        <v>52</v>
      </c>
      <c r="C50" s="39" t="s">
        <v>249</v>
      </c>
      <c r="D50" s="19">
        <f>D51</f>
        <v>10000</v>
      </c>
      <c r="E50" s="19" t="s">
        <v>94</v>
      </c>
      <c r="F50" s="19">
        <f>D50</f>
        <v>10000</v>
      </c>
    </row>
    <row r="51" spans="1:6" ht="15" customHeight="1">
      <c r="A51" s="17" t="s">
        <v>151</v>
      </c>
      <c r="B51" s="18" t="s">
        <v>52</v>
      </c>
      <c r="C51" s="39" t="s">
        <v>250</v>
      </c>
      <c r="D51" s="19">
        <v>10000</v>
      </c>
      <c r="E51" s="19" t="s">
        <v>94</v>
      </c>
      <c r="F51" s="19">
        <f>D51</f>
        <v>10000</v>
      </c>
    </row>
    <row r="52" spans="1:6" ht="94.5" customHeight="1">
      <c r="A52" s="17" t="s">
        <v>69</v>
      </c>
      <c r="B52" s="18" t="s">
        <v>52</v>
      </c>
      <c r="C52" s="39" t="s">
        <v>252</v>
      </c>
      <c r="D52" s="19">
        <f>D53</f>
        <v>82800</v>
      </c>
      <c r="E52" s="19">
        <f>E53</f>
        <v>25502.1</v>
      </c>
      <c r="F52" s="19">
        <f t="shared" si="0"/>
        <v>57297.9</v>
      </c>
    </row>
    <row r="53" spans="1:6" ht="189" customHeight="1">
      <c r="A53" s="17" t="s">
        <v>133</v>
      </c>
      <c r="B53" s="18" t="s">
        <v>52</v>
      </c>
      <c r="C53" s="39" t="s">
        <v>251</v>
      </c>
      <c r="D53" s="19">
        <f>D54</f>
        <v>82800</v>
      </c>
      <c r="E53" s="19">
        <f>E54</f>
        <v>25502.1</v>
      </c>
      <c r="F53" s="19">
        <f t="shared" si="0"/>
        <v>57297.9</v>
      </c>
    </row>
    <row r="54" spans="1:6" ht="39.75" customHeight="1">
      <c r="A54" s="17" t="s">
        <v>59</v>
      </c>
      <c r="B54" s="18" t="s">
        <v>52</v>
      </c>
      <c r="C54" s="39" t="s">
        <v>253</v>
      </c>
      <c r="D54" s="19">
        <v>82800</v>
      </c>
      <c r="E54" s="19">
        <v>25502.1</v>
      </c>
      <c r="F54" s="19">
        <f t="shared" si="0"/>
        <v>57297.9</v>
      </c>
    </row>
    <row r="55" spans="1:6" ht="115.5" customHeight="1">
      <c r="A55" s="17" t="s">
        <v>174</v>
      </c>
      <c r="B55" s="18" t="s">
        <v>52</v>
      </c>
      <c r="C55" s="39" t="s">
        <v>254</v>
      </c>
      <c r="D55" s="19">
        <f>D56</f>
        <v>113200</v>
      </c>
      <c r="E55" s="19">
        <f>E56</f>
        <v>61920</v>
      </c>
      <c r="F55" s="19">
        <f t="shared" si="0"/>
        <v>51280</v>
      </c>
    </row>
    <row r="56" spans="1:6" ht="145.5" customHeight="1">
      <c r="A56" s="17" t="s">
        <v>255</v>
      </c>
      <c r="B56" s="18" t="s">
        <v>52</v>
      </c>
      <c r="C56" s="39" t="s">
        <v>256</v>
      </c>
      <c r="D56" s="19">
        <f>D57</f>
        <v>113200</v>
      </c>
      <c r="E56" s="19">
        <f>E57</f>
        <v>61920</v>
      </c>
      <c r="F56" s="19">
        <f t="shared" si="0"/>
        <v>51280</v>
      </c>
    </row>
    <row r="57" spans="1:6" ht="53.25" customHeight="1">
      <c r="A57" s="17" t="s">
        <v>56</v>
      </c>
      <c r="B57" s="18" t="s">
        <v>52</v>
      </c>
      <c r="C57" s="39" t="s">
        <v>257</v>
      </c>
      <c r="D57" s="19">
        <v>113200</v>
      </c>
      <c r="E57" s="19">
        <v>61920</v>
      </c>
      <c r="F57" s="19">
        <f aca="true" t="shared" si="4" ref="F57:F65">D57-E57</f>
        <v>51280</v>
      </c>
    </row>
    <row r="58" spans="1:6" ht="40.5" customHeight="1">
      <c r="A58" s="17" t="s">
        <v>181</v>
      </c>
      <c r="B58" s="18" t="s">
        <v>52</v>
      </c>
      <c r="C58" s="39" t="s">
        <v>258</v>
      </c>
      <c r="D58" s="19">
        <f>D59</f>
        <v>191600</v>
      </c>
      <c r="E58" s="19">
        <f>E59</f>
        <v>89064</v>
      </c>
      <c r="F58" s="19">
        <f t="shared" si="4"/>
        <v>102536</v>
      </c>
    </row>
    <row r="59" spans="1:6" ht="15.75" customHeight="1">
      <c r="A59" s="17" t="s">
        <v>149</v>
      </c>
      <c r="B59" s="18" t="s">
        <v>52</v>
      </c>
      <c r="C59" s="39" t="s">
        <v>259</v>
      </c>
      <c r="D59" s="19">
        <f>D60+D64+D62</f>
        <v>191600</v>
      </c>
      <c r="E59" s="19">
        <f>E60+E64+E62</f>
        <v>89064</v>
      </c>
      <c r="F59" s="19">
        <f t="shared" si="4"/>
        <v>102536</v>
      </c>
    </row>
    <row r="60" spans="1:6" ht="120.75" customHeight="1">
      <c r="A60" s="17" t="s">
        <v>152</v>
      </c>
      <c r="B60" s="18" t="s">
        <v>52</v>
      </c>
      <c r="C60" s="39" t="s">
        <v>260</v>
      </c>
      <c r="D60" s="19">
        <f>D61</f>
        <v>20000</v>
      </c>
      <c r="E60" s="19">
        <f>E61</f>
        <v>2500</v>
      </c>
      <c r="F60" s="19">
        <f t="shared" si="4"/>
        <v>17500</v>
      </c>
    </row>
    <row r="61" spans="1:6" ht="42" customHeight="1">
      <c r="A61" s="17" t="s">
        <v>59</v>
      </c>
      <c r="B61" s="18" t="s">
        <v>52</v>
      </c>
      <c r="C61" s="39" t="s">
        <v>261</v>
      </c>
      <c r="D61" s="19">
        <v>20000</v>
      </c>
      <c r="E61" s="19">
        <v>2500</v>
      </c>
      <c r="F61" s="19">
        <f t="shared" si="4"/>
        <v>17500</v>
      </c>
    </row>
    <row r="62" spans="1:6" ht="103.5" customHeight="1">
      <c r="A62" s="17" t="s">
        <v>376</v>
      </c>
      <c r="B62" s="18" t="s">
        <v>52</v>
      </c>
      <c r="C62" s="39" t="s">
        <v>374</v>
      </c>
      <c r="D62" s="19">
        <f>D63</f>
        <v>16600</v>
      </c>
      <c r="E62" s="19">
        <f>E63</f>
        <v>16564</v>
      </c>
      <c r="F62" s="19">
        <f t="shared" si="4"/>
        <v>36</v>
      </c>
    </row>
    <row r="63" spans="1:6" ht="144" customHeight="1">
      <c r="A63" s="17" t="s">
        <v>373</v>
      </c>
      <c r="B63" s="18" t="s">
        <v>52</v>
      </c>
      <c r="C63" s="39" t="s">
        <v>375</v>
      </c>
      <c r="D63" s="19">
        <v>16600</v>
      </c>
      <c r="E63" s="19">
        <v>16564</v>
      </c>
      <c r="F63" s="19">
        <f t="shared" si="4"/>
        <v>36</v>
      </c>
    </row>
    <row r="64" spans="1:6" ht="65.25" customHeight="1">
      <c r="A64" s="17" t="s">
        <v>371</v>
      </c>
      <c r="B64" s="18" t="s">
        <v>52</v>
      </c>
      <c r="C64" s="39" t="s">
        <v>370</v>
      </c>
      <c r="D64" s="19">
        <f>D65</f>
        <v>155000</v>
      </c>
      <c r="E64" s="19">
        <v>70000</v>
      </c>
      <c r="F64" s="19">
        <f t="shared" si="4"/>
        <v>85000</v>
      </c>
    </row>
    <row r="65" spans="1:6" ht="15.75" customHeight="1">
      <c r="A65" s="17" t="s">
        <v>151</v>
      </c>
      <c r="B65" s="18" t="s">
        <v>52</v>
      </c>
      <c r="C65" s="39" t="s">
        <v>372</v>
      </c>
      <c r="D65" s="19">
        <v>155000</v>
      </c>
      <c r="E65" s="19">
        <v>70000</v>
      </c>
      <c r="F65" s="19">
        <f t="shared" si="4"/>
        <v>85000</v>
      </c>
    </row>
    <row r="66" spans="1:6" ht="15.75" customHeight="1">
      <c r="A66" s="17" t="s">
        <v>70</v>
      </c>
      <c r="B66" s="18" t="s">
        <v>52</v>
      </c>
      <c r="C66" s="39" t="s">
        <v>262</v>
      </c>
      <c r="D66" s="19">
        <f aca="true" t="shared" si="5" ref="D66:E69">D67</f>
        <v>174800</v>
      </c>
      <c r="E66" s="19">
        <f t="shared" si="5"/>
        <v>120256.11000000002</v>
      </c>
      <c r="F66" s="19">
        <f t="shared" si="0"/>
        <v>54543.889999999985</v>
      </c>
    </row>
    <row r="67" spans="1:6" ht="28.5" customHeight="1">
      <c r="A67" s="17" t="s">
        <v>71</v>
      </c>
      <c r="B67" s="18" t="s">
        <v>52</v>
      </c>
      <c r="C67" s="39" t="s">
        <v>263</v>
      </c>
      <c r="D67" s="19">
        <f t="shared" si="5"/>
        <v>174800</v>
      </c>
      <c r="E67" s="19">
        <f t="shared" si="5"/>
        <v>120256.11000000002</v>
      </c>
      <c r="F67" s="19">
        <f t="shared" si="0"/>
        <v>54543.889999999985</v>
      </c>
    </row>
    <row r="68" spans="1:6" ht="41.25" customHeight="1">
      <c r="A68" s="17" t="s">
        <v>181</v>
      </c>
      <c r="B68" s="18" t="s">
        <v>52</v>
      </c>
      <c r="C68" s="39" t="s">
        <v>264</v>
      </c>
      <c r="D68" s="19">
        <f t="shared" si="5"/>
        <v>174800</v>
      </c>
      <c r="E68" s="19">
        <f t="shared" si="5"/>
        <v>120256.11000000002</v>
      </c>
      <c r="F68" s="19">
        <f t="shared" si="0"/>
        <v>54543.889999999985</v>
      </c>
    </row>
    <row r="69" spans="1:6" ht="14.25" customHeight="1">
      <c r="A69" s="17" t="s">
        <v>149</v>
      </c>
      <c r="B69" s="18" t="s">
        <v>52</v>
      </c>
      <c r="C69" s="39" t="s">
        <v>265</v>
      </c>
      <c r="D69" s="19">
        <f t="shared" si="5"/>
        <v>174800</v>
      </c>
      <c r="E69" s="19">
        <f t="shared" si="5"/>
        <v>120256.11000000002</v>
      </c>
      <c r="F69" s="19">
        <f t="shared" si="0"/>
        <v>54543.889999999985</v>
      </c>
    </row>
    <row r="70" spans="1:6" ht="92.25" customHeight="1">
      <c r="A70" s="17" t="s">
        <v>153</v>
      </c>
      <c r="B70" s="18" t="s">
        <v>52</v>
      </c>
      <c r="C70" s="39" t="s">
        <v>266</v>
      </c>
      <c r="D70" s="19">
        <f>D71+D72</f>
        <v>174800</v>
      </c>
      <c r="E70" s="19">
        <f>E71+E72</f>
        <v>120256.11000000002</v>
      </c>
      <c r="F70" s="19">
        <f t="shared" si="0"/>
        <v>54543.889999999985</v>
      </c>
    </row>
    <row r="71" spans="1:6" ht="29.25" customHeight="1">
      <c r="A71" s="17" t="s">
        <v>197</v>
      </c>
      <c r="B71" s="18" t="s">
        <v>52</v>
      </c>
      <c r="C71" s="39" t="s">
        <v>267</v>
      </c>
      <c r="D71" s="19">
        <v>134000</v>
      </c>
      <c r="E71" s="19">
        <v>93058.46</v>
      </c>
      <c r="F71" s="19">
        <f t="shared" si="0"/>
        <v>40941.53999999999</v>
      </c>
    </row>
    <row r="72" spans="1:6" ht="70.5" customHeight="1">
      <c r="A72" s="17" t="s">
        <v>198</v>
      </c>
      <c r="B72" s="18" t="s">
        <v>52</v>
      </c>
      <c r="C72" s="39" t="s">
        <v>268</v>
      </c>
      <c r="D72" s="19">
        <v>40800</v>
      </c>
      <c r="E72" s="19">
        <v>27197.65</v>
      </c>
      <c r="F72" s="19">
        <f t="shared" si="0"/>
        <v>13602.349999999999</v>
      </c>
    </row>
    <row r="73" spans="1:6" ht="28.5" customHeight="1">
      <c r="A73" s="17" t="s">
        <v>72</v>
      </c>
      <c r="B73" s="18" t="s">
        <v>52</v>
      </c>
      <c r="C73" s="39" t="s">
        <v>269</v>
      </c>
      <c r="D73" s="19">
        <f>D74</f>
        <v>83000</v>
      </c>
      <c r="E73" s="19">
        <f>E74</f>
        <v>12550</v>
      </c>
      <c r="F73" s="19">
        <f>D73-E73</f>
        <v>70450</v>
      </c>
    </row>
    <row r="74" spans="1:6" ht="53.25" customHeight="1">
      <c r="A74" s="17" t="s">
        <v>73</v>
      </c>
      <c r="B74" s="18" t="s">
        <v>52</v>
      </c>
      <c r="C74" s="39" t="s">
        <v>270</v>
      </c>
      <c r="D74" s="19">
        <f>D75</f>
        <v>83000</v>
      </c>
      <c r="E74" s="19">
        <f>E75+E81</f>
        <v>12550</v>
      </c>
      <c r="F74" s="19">
        <f>D74-E74</f>
        <v>70450</v>
      </c>
    </row>
    <row r="75" spans="1:6" ht="80.25" customHeight="1">
      <c r="A75" s="17" t="s">
        <v>183</v>
      </c>
      <c r="B75" s="18" t="s">
        <v>52</v>
      </c>
      <c r="C75" s="39" t="s">
        <v>271</v>
      </c>
      <c r="D75" s="19">
        <f>D76+D81+D84</f>
        <v>83000</v>
      </c>
      <c r="E75" s="19">
        <v>5700</v>
      </c>
      <c r="F75" s="19">
        <f>D75-E75</f>
        <v>77300</v>
      </c>
    </row>
    <row r="76" spans="1:6" ht="90" customHeight="1">
      <c r="A76" s="17" t="s">
        <v>154</v>
      </c>
      <c r="B76" s="18" t="s">
        <v>52</v>
      </c>
      <c r="C76" s="39" t="s">
        <v>272</v>
      </c>
      <c r="D76" s="19">
        <f>D77+D79</f>
        <v>70900</v>
      </c>
      <c r="E76" s="19">
        <v>5700</v>
      </c>
      <c r="F76" s="19">
        <f>D76-E76</f>
        <v>65200</v>
      </c>
    </row>
    <row r="77" spans="1:6" ht="168.75" customHeight="1">
      <c r="A77" s="17" t="s">
        <v>155</v>
      </c>
      <c r="B77" s="18" t="s">
        <v>52</v>
      </c>
      <c r="C77" s="39" t="s">
        <v>273</v>
      </c>
      <c r="D77" s="19">
        <f>D78</f>
        <v>2500</v>
      </c>
      <c r="E77" s="19" t="s">
        <v>94</v>
      </c>
      <c r="F77" s="19">
        <f>D77</f>
        <v>2500</v>
      </c>
    </row>
    <row r="78" spans="1:6" ht="39.75" customHeight="1">
      <c r="A78" s="17" t="s">
        <v>59</v>
      </c>
      <c r="B78" s="18" t="s">
        <v>52</v>
      </c>
      <c r="C78" s="39" t="s">
        <v>274</v>
      </c>
      <c r="D78" s="19">
        <v>2500</v>
      </c>
      <c r="E78" s="19" t="s">
        <v>94</v>
      </c>
      <c r="F78" s="19">
        <f>D78</f>
        <v>2500</v>
      </c>
    </row>
    <row r="79" spans="1:6" ht="219.75" customHeight="1">
      <c r="A79" s="17" t="s">
        <v>164</v>
      </c>
      <c r="B79" s="18" t="s">
        <v>52</v>
      </c>
      <c r="C79" s="39" t="s">
        <v>275</v>
      </c>
      <c r="D79" s="19">
        <f>D80</f>
        <v>68400</v>
      </c>
      <c r="E79" s="19">
        <f>E80</f>
        <v>5700</v>
      </c>
      <c r="F79" s="19">
        <f>D79-E79</f>
        <v>62700</v>
      </c>
    </row>
    <row r="80" spans="1:6" ht="14.25" customHeight="1">
      <c r="A80" s="17" t="s">
        <v>26</v>
      </c>
      <c r="B80" s="18" t="s">
        <v>52</v>
      </c>
      <c r="C80" s="39" t="s">
        <v>276</v>
      </c>
      <c r="D80" s="19">
        <v>68400</v>
      </c>
      <c r="E80" s="19">
        <v>5700</v>
      </c>
      <c r="F80" s="19">
        <f>D80-E80</f>
        <v>62700</v>
      </c>
    </row>
    <row r="81" spans="1:6" ht="89.25" customHeight="1">
      <c r="A81" s="17" t="s">
        <v>165</v>
      </c>
      <c r="B81" s="18" t="s">
        <v>52</v>
      </c>
      <c r="C81" s="39" t="s">
        <v>277</v>
      </c>
      <c r="D81" s="19">
        <f>D82</f>
        <v>7100</v>
      </c>
      <c r="E81" s="19">
        <f>E82</f>
        <v>6850</v>
      </c>
      <c r="F81" s="19">
        <f>D81-E81</f>
        <v>250</v>
      </c>
    </row>
    <row r="82" spans="1:6" ht="129" customHeight="1">
      <c r="A82" s="17" t="s">
        <v>166</v>
      </c>
      <c r="B82" s="18" t="s">
        <v>52</v>
      </c>
      <c r="C82" s="39" t="s">
        <v>278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39" customHeight="1">
      <c r="A83" s="17" t="s">
        <v>59</v>
      </c>
      <c r="B83" s="18" t="s">
        <v>52</v>
      </c>
      <c r="C83" s="39" t="s">
        <v>279</v>
      </c>
      <c r="D83" s="19">
        <v>7100</v>
      </c>
      <c r="E83" s="19">
        <v>6850</v>
      </c>
      <c r="F83" s="19">
        <f>D83-E83</f>
        <v>250</v>
      </c>
    </row>
    <row r="84" spans="1:8" ht="105.75" customHeight="1">
      <c r="A84" s="17" t="s">
        <v>167</v>
      </c>
      <c r="B84" s="18" t="s">
        <v>52</v>
      </c>
      <c r="C84" s="39" t="s">
        <v>280</v>
      </c>
      <c r="D84" s="19">
        <f>D85</f>
        <v>5000</v>
      </c>
      <c r="E84" s="19" t="s">
        <v>94</v>
      </c>
      <c r="F84" s="19">
        <f>D84</f>
        <v>5000</v>
      </c>
      <c r="H84" s="23"/>
    </row>
    <row r="85" spans="1:6" ht="133.5" customHeight="1">
      <c r="A85" s="17" t="s">
        <v>190</v>
      </c>
      <c r="B85" s="18" t="s">
        <v>52</v>
      </c>
      <c r="C85" s="39" t="s">
        <v>281</v>
      </c>
      <c r="D85" s="19">
        <f>D86</f>
        <v>5000</v>
      </c>
      <c r="E85" s="19" t="s">
        <v>94</v>
      </c>
      <c r="F85" s="19">
        <f>D85</f>
        <v>5000</v>
      </c>
    </row>
    <row r="86" spans="1:6" ht="40.5" customHeight="1">
      <c r="A86" s="17" t="s">
        <v>59</v>
      </c>
      <c r="B86" s="18" t="s">
        <v>52</v>
      </c>
      <c r="C86" s="39" t="s">
        <v>282</v>
      </c>
      <c r="D86" s="19">
        <v>5000</v>
      </c>
      <c r="E86" s="19" t="s">
        <v>94</v>
      </c>
      <c r="F86" s="19">
        <f>D86</f>
        <v>5000</v>
      </c>
    </row>
    <row r="87" spans="1:6" ht="15" customHeight="1">
      <c r="A87" s="17" t="s">
        <v>74</v>
      </c>
      <c r="B87" s="18" t="s">
        <v>52</v>
      </c>
      <c r="C87" s="39" t="s">
        <v>283</v>
      </c>
      <c r="D87" s="19">
        <f>D88</f>
        <v>1280100</v>
      </c>
      <c r="E87" s="19">
        <f>E88</f>
        <v>969623.16</v>
      </c>
      <c r="F87" s="19">
        <f aca="true" t="shared" si="6" ref="F87:F92">D87-E87</f>
        <v>310476.83999999997</v>
      </c>
    </row>
    <row r="88" spans="1:6" ht="16.5" customHeight="1">
      <c r="A88" s="17" t="s">
        <v>450</v>
      </c>
      <c r="B88" s="18" t="s">
        <v>52</v>
      </c>
      <c r="C88" s="39" t="s">
        <v>284</v>
      </c>
      <c r="D88" s="19">
        <f>D89</f>
        <v>1280100</v>
      </c>
      <c r="E88" s="19">
        <f>E89</f>
        <v>969623.16</v>
      </c>
      <c r="F88" s="19">
        <f t="shared" si="6"/>
        <v>310476.83999999997</v>
      </c>
    </row>
    <row r="89" spans="1:6" ht="38.25" customHeight="1">
      <c r="A89" s="17" t="s">
        <v>184</v>
      </c>
      <c r="B89" s="18" t="s">
        <v>52</v>
      </c>
      <c r="C89" s="39" t="s">
        <v>285</v>
      </c>
      <c r="D89" s="19">
        <f>D90+D101</f>
        <v>1280100</v>
      </c>
      <c r="E89" s="19">
        <f>E90+E101</f>
        <v>969623.16</v>
      </c>
      <c r="F89" s="19">
        <f t="shared" si="6"/>
        <v>310476.83999999997</v>
      </c>
    </row>
    <row r="90" spans="1:6" ht="79.5" customHeight="1">
      <c r="A90" s="17" t="s">
        <v>75</v>
      </c>
      <c r="B90" s="18" t="s">
        <v>52</v>
      </c>
      <c r="C90" s="39" t="s">
        <v>286</v>
      </c>
      <c r="D90" s="19">
        <f>D91+D93+D96+D97+D99</f>
        <v>1180100</v>
      </c>
      <c r="E90" s="19">
        <f>E91+E93</f>
        <v>939623.16</v>
      </c>
      <c r="F90" s="19">
        <f t="shared" si="6"/>
        <v>240476.83999999997</v>
      </c>
    </row>
    <row r="91" spans="1:6" ht="132.75" customHeight="1">
      <c r="A91" s="17" t="s">
        <v>168</v>
      </c>
      <c r="B91" s="18" t="s">
        <v>52</v>
      </c>
      <c r="C91" s="39" t="s">
        <v>287</v>
      </c>
      <c r="D91" s="19">
        <f>D92</f>
        <v>693900</v>
      </c>
      <c r="E91" s="19">
        <f>E92</f>
        <v>646162.16</v>
      </c>
      <c r="F91" s="19">
        <f t="shared" si="6"/>
        <v>47737.83999999997</v>
      </c>
    </row>
    <row r="92" spans="1:6" ht="42" customHeight="1">
      <c r="A92" s="17" t="s">
        <v>59</v>
      </c>
      <c r="B92" s="18" t="s">
        <v>52</v>
      </c>
      <c r="C92" s="39" t="s">
        <v>288</v>
      </c>
      <c r="D92" s="19">
        <v>693900</v>
      </c>
      <c r="E92" s="19">
        <v>646162.16</v>
      </c>
      <c r="F92" s="19">
        <f t="shared" si="6"/>
        <v>47737.83999999997</v>
      </c>
    </row>
    <row r="93" spans="1:6" ht="117.75" customHeight="1">
      <c r="A93" s="17" t="s">
        <v>76</v>
      </c>
      <c r="B93" s="18" t="s">
        <v>52</v>
      </c>
      <c r="C93" s="39" t="s">
        <v>289</v>
      </c>
      <c r="D93" s="19">
        <f>D94</f>
        <v>300000</v>
      </c>
      <c r="E93" s="19">
        <f>E94</f>
        <v>293461</v>
      </c>
      <c r="F93" s="19">
        <f>D93-E93</f>
        <v>6539</v>
      </c>
    </row>
    <row r="94" spans="1:6" ht="42" customHeight="1">
      <c r="A94" s="17" t="s">
        <v>59</v>
      </c>
      <c r="B94" s="18" t="s">
        <v>52</v>
      </c>
      <c r="C94" s="39" t="s">
        <v>290</v>
      </c>
      <c r="D94" s="19">
        <v>300000</v>
      </c>
      <c r="E94" s="19">
        <v>293461</v>
      </c>
      <c r="F94" s="19">
        <f>D94-E94</f>
        <v>6539</v>
      </c>
    </row>
    <row r="95" spans="1:6" ht="103.5" customHeight="1">
      <c r="A95" s="17" t="s">
        <v>135</v>
      </c>
      <c r="B95" s="18" t="s">
        <v>52</v>
      </c>
      <c r="C95" s="39" t="s">
        <v>291</v>
      </c>
      <c r="D95" s="19">
        <f>D96</f>
        <v>100000</v>
      </c>
      <c r="E95" s="19" t="s">
        <v>94</v>
      </c>
      <c r="F95" s="19">
        <f aca="true" t="shared" si="7" ref="F95:F100">D95</f>
        <v>100000</v>
      </c>
    </row>
    <row r="96" spans="1:6" ht="42.75" customHeight="1">
      <c r="A96" s="17" t="s">
        <v>59</v>
      </c>
      <c r="B96" s="18" t="s">
        <v>52</v>
      </c>
      <c r="C96" s="39" t="s">
        <v>292</v>
      </c>
      <c r="D96" s="19">
        <v>100000</v>
      </c>
      <c r="E96" s="19" t="s">
        <v>94</v>
      </c>
      <c r="F96" s="19">
        <f t="shared" si="7"/>
        <v>100000</v>
      </c>
    </row>
    <row r="97" spans="1:6" ht="120.75" customHeight="1">
      <c r="A97" s="17" t="s">
        <v>170</v>
      </c>
      <c r="B97" s="18" t="s">
        <v>52</v>
      </c>
      <c r="C97" s="39" t="s">
        <v>293</v>
      </c>
      <c r="D97" s="19">
        <f>D98</f>
        <v>79700</v>
      </c>
      <c r="E97" s="19" t="str">
        <f>E98</f>
        <v>-</v>
      </c>
      <c r="F97" s="19">
        <f t="shared" si="7"/>
        <v>79700</v>
      </c>
    </row>
    <row r="98" spans="1:6" ht="42" customHeight="1">
      <c r="A98" s="17" t="s">
        <v>59</v>
      </c>
      <c r="B98" s="18" t="s">
        <v>52</v>
      </c>
      <c r="C98" s="39" t="s">
        <v>294</v>
      </c>
      <c r="D98" s="19">
        <v>79700</v>
      </c>
      <c r="E98" s="19" t="s">
        <v>94</v>
      </c>
      <c r="F98" s="19">
        <f t="shared" si="7"/>
        <v>79700</v>
      </c>
    </row>
    <row r="99" spans="1:6" ht="118.5" customHeight="1">
      <c r="A99" s="17" t="s">
        <v>169</v>
      </c>
      <c r="B99" s="18" t="s">
        <v>52</v>
      </c>
      <c r="C99" s="39" t="s">
        <v>295</v>
      </c>
      <c r="D99" s="19">
        <f>D100</f>
        <v>6500</v>
      </c>
      <c r="E99" s="19" t="s">
        <v>94</v>
      </c>
      <c r="F99" s="19">
        <f t="shared" si="7"/>
        <v>6500</v>
      </c>
    </row>
    <row r="100" spans="1:6" ht="41.25" customHeight="1">
      <c r="A100" s="17" t="s">
        <v>59</v>
      </c>
      <c r="B100" s="18" t="s">
        <v>52</v>
      </c>
      <c r="C100" s="39" t="s">
        <v>296</v>
      </c>
      <c r="D100" s="19">
        <v>6500</v>
      </c>
      <c r="E100" s="19" t="s">
        <v>94</v>
      </c>
      <c r="F100" s="19">
        <f t="shared" si="7"/>
        <v>6500</v>
      </c>
    </row>
    <row r="101" spans="1:6" ht="79.5" customHeight="1">
      <c r="A101" s="17" t="s">
        <v>298</v>
      </c>
      <c r="B101" s="18" t="s">
        <v>52</v>
      </c>
      <c r="C101" s="39" t="s">
        <v>297</v>
      </c>
      <c r="D101" s="19">
        <f>D102</f>
        <v>100000</v>
      </c>
      <c r="E101" s="19">
        <v>30000</v>
      </c>
      <c r="F101" s="19">
        <f aca="true" t="shared" si="8" ref="F101:F107">D101-E101</f>
        <v>70000</v>
      </c>
    </row>
    <row r="102" spans="1:6" ht="105" customHeight="1">
      <c r="A102" s="17" t="s">
        <v>299</v>
      </c>
      <c r="B102" s="18" t="s">
        <v>52</v>
      </c>
      <c r="C102" s="39" t="s">
        <v>300</v>
      </c>
      <c r="D102" s="19">
        <f>D103</f>
        <v>100000</v>
      </c>
      <c r="E102" s="19">
        <v>30000</v>
      </c>
      <c r="F102" s="19">
        <f t="shared" si="8"/>
        <v>70000</v>
      </c>
    </row>
    <row r="103" spans="1:6" ht="43.5" customHeight="1">
      <c r="A103" s="17" t="s">
        <v>59</v>
      </c>
      <c r="B103" s="18" t="s">
        <v>52</v>
      </c>
      <c r="C103" s="39" t="s">
        <v>301</v>
      </c>
      <c r="D103" s="19">
        <v>100000</v>
      </c>
      <c r="E103" s="19">
        <v>30000</v>
      </c>
      <c r="F103" s="19">
        <f t="shared" si="8"/>
        <v>70000</v>
      </c>
    </row>
    <row r="104" spans="1:6" ht="18" customHeight="1">
      <c r="A104" s="17" t="s">
        <v>77</v>
      </c>
      <c r="B104" s="18" t="s">
        <v>52</v>
      </c>
      <c r="C104" s="39" t="s">
        <v>302</v>
      </c>
      <c r="D104" s="19">
        <f>D105+D114+D123</f>
        <v>2591100</v>
      </c>
      <c r="E104" s="19">
        <f>E123+E105+E114</f>
        <v>1220588.46</v>
      </c>
      <c r="F104" s="19">
        <f t="shared" si="8"/>
        <v>1370511.54</v>
      </c>
    </row>
    <row r="105" spans="1:6" ht="15.75" customHeight="1">
      <c r="A105" s="17" t="s">
        <v>78</v>
      </c>
      <c r="B105" s="18" t="s">
        <v>52</v>
      </c>
      <c r="C105" s="39" t="s">
        <v>303</v>
      </c>
      <c r="D105" s="19">
        <f>D106</f>
        <v>1759700</v>
      </c>
      <c r="E105" s="19">
        <f>E106</f>
        <v>731065.55</v>
      </c>
      <c r="F105" s="19">
        <f t="shared" si="8"/>
        <v>1028634.45</v>
      </c>
    </row>
    <row r="106" spans="1:6" ht="54" customHeight="1">
      <c r="A106" s="17" t="s">
        <v>185</v>
      </c>
      <c r="B106" s="18" t="s">
        <v>52</v>
      </c>
      <c r="C106" s="39" t="s">
        <v>304</v>
      </c>
      <c r="D106" s="19">
        <f>D107</f>
        <v>1759700</v>
      </c>
      <c r="E106" s="19">
        <f>E107</f>
        <v>731065.55</v>
      </c>
      <c r="F106" s="19">
        <f t="shared" si="8"/>
        <v>1028634.45</v>
      </c>
    </row>
    <row r="107" spans="1:6" ht="106.5" customHeight="1">
      <c r="A107" s="17" t="s">
        <v>171</v>
      </c>
      <c r="B107" s="18" t="s">
        <v>52</v>
      </c>
      <c r="C107" s="39" t="s">
        <v>305</v>
      </c>
      <c r="D107" s="19">
        <f>D108+D110+D112</f>
        <v>1759700</v>
      </c>
      <c r="E107" s="19">
        <f>E112+E110</f>
        <v>731065.55</v>
      </c>
      <c r="F107" s="19">
        <f t="shared" si="8"/>
        <v>1028634.45</v>
      </c>
    </row>
    <row r="108" spans="1:6" ht="171" customHeight="1">
      <c r="A108" s="17" t="s">
        <v>306</v>
      </c>
      <c r="B108" s="18" t="s">
        <v>52</v>
      </c>
      <c r="C108" s="39" t="s">
        <v>307</v>
      </c>
      <c r="D108" s="19">
        <f>D109</f>
        <v>567000</v>
      </c>
      <c r="E108" s="19" t="s">
        <v>94</v>
      </c>
      <c r="F108" s="19">
        <f aca="true" t="shared" si="9" ref="F108:F118">D108</f>
        <v>567000</v>
      </c>
    </row>
    <row r="109" spans="1:6" ht="54" customHeight="1">
      <c r="A109" s="17" t="s">
        <v>201</v>
      </c>
      <c r="B109" s="18" t="s">
        <v>52</v>
      </c>
      <c r="C109" s="39" t="s">
        <v>308</v>
      </c>
      <c r="D109" s="19">
        <v>567000</v>
      </c>
      <c r="E109" s="19" t="s">
        <v>94</v>
      </c>
      <c r="F109" s="19">
        <f t="shared" si="9"/>
        <v>567000</v>
      </c>
    </row>
    <row r="110" spans="1:6" ht="181.5" customHeight="1">
      <c r="A110" s="17" t="s">
        <v>125</v>
      </c>
      <c r="B110" s="18" t="s">
        <v>52</v>
      </c>
      <c r="C110" s="39" t="s">
        <v>309</v>
      </c>
      <c r="D110" s="19">
        <f>D111</f>
        <v>1100800</v>
      </c>
      <c r="E110" s="19">
        <f>E111</f>
        <v>653581</v>
      </c>
      <c r="F110" s="19">
        <f>D110-E110</f>
        <v>447219</v>
      </c>
    </row>
    <row r="111" spans="1:6" ht="54.75" customHeight="1">
      <c r="A111" s="17" t="s">
        <v>201</v>
      </c>
      <c r="B111" s="18" t="s">
        <v>52</v>
      </c>
      <c r="C111" s="39" t="s">
        <v>310</v>
      </c>
      <c r="D111" s="19">
        <v>1100800</v>
      </c>
      <c r="E111" s="19">
        <v>653581</v>
      </c>
      <c r="F111" s="19">
        <f>D111-E111</f>
        <v>447219</v>
      </c>
    </row>
    <row r="112" spans="1:6" ht="180.75" customHeight="1">
      <c r="A112" s="17" t="s">
        <v>124</v>
      </c>
      <c r="B112" s="18" t="s">
        <v>52</v>
      </c>
      <c r="C112" s="39" t="s">
        <v>311</v>
      </c>
      <c r="D112" s="19">
        <f>D113</f>
        <v>91900</v>
      </c>
      <c r="E112" s="19">
        <f>E113</f>
        <v>77484.55</v>
      </c>
      <c r="F112" s="19">
        <f>D112-E112</f>
        <v>14415.449999999997</v>
      </c>
    </row>
    <row r="113" spans="1:6" ht="54.75" customHeight="1">
      <c r="A113" s="17" t="s">
        <v>201</v>
      </c>
      <c r="B113" s="18" t="s">
        <v>52</v>
      </c>
      <c r="C113" s="39" t="s">
        <v>312</v>
      </c>
      <c r="D113" s="19">
        <v>91900</v>
      </c>
      <c r="E113" s="19">
        <v>77484.55</v>
      </c>
      <c r="F113" s="19">
        <f>D113-E113</f>
        <v>14415.449999999997</v>
      </c>
    </row>
    <row r="114" spans="1:6" ht="15" customHeight="1">
      <c r="A114" s="17" t="s">
        <v>79</v>
      </c>
      <c r="B114" s="18" t="s">
        <v>52</v>
      </c>
      <c r="C114" s="39" t="s">
        <v>313</v>
      </c>
      <c r="D114" s="19">
        <f>D115+D119</f>
        <v>99000</v>
      </c>
      <c r="E114" s="19">
        <v>93000</v>
      </c>
      <c r="F114" s="19">
        <f>D114-E114</f>
        <v>6000</v>
      </c>
    </row>
    <row r="115" spans="1:6" ht="54.75" customHeight="1">
      <c r="A115" s="17" t="s">
        <v>185</v>
      </c>
      <c r="B115" s="18" t="s">
        <v>52</v>
      </c>
      <c r="C115" s="39" t="s">
        <v>314</v>
      </c>
      <c r="D115" s="19">
        <f>D116</f>
        <v>6000</v>
      </c>
      <c r="E115" s="19" t="str">
        <f>E116</f>
        <v>-</v>
      </c>
      <c r="F115" s="19">
        <f t="shared" si="9"/>
        <v>6000</v>
      </c>
    </row>
    <row r="116" spans="1:6" ht="91.5" customHeight="1">
      <c r="A116" s="17" t="s">
        <v>80</v>
      </c>
      <c r="B116" s="18" t="s">
        <v>52</v>
      </c>
      <c r="C116" s="39" t="s">
        <v>315</v>
      </c>
      <c r="D116" s="19">
        <f>D117</f>
        <v>6000</v>
      </c>
      <c r="E116" s="19" t="s">
        <v>94</v>
      </c>
      <c r="F116" s="19">
        <f t="shared" si="9"/>
        <v>6000</v>
      </c>
    </row>
    <row r="117" spans="1:6" ht="131.25" customHeight="1">
      <c r="A117" s="17" t="s">
        <v>191</v>
      </c>
      <c r="B117" s="18" t="s">
        <v>52</v>
      </c>
      <c r="C117" s="39" t="s">
        <v>316</v>
      </c>
      <c r="D117" s="19">
        <f>D118</f>
        <v>6000</v>
      </c>
      <c r="E117" s="19" t="s">
        <v>94</v>
      </c>
      <c r="F117" s="19">
        <f t="shared" si="9"/>
        <v>6000</v>
      </c>
    </row>
    <row r="118" spans="1:6" ht="42" customHeight="1">
      <c r="A118" s="17" t="s">
        <v>59</v>
      </c>
      <c r="B118" s="18" t="s">
        <v>52</v>
      </c>
      <c r="C118" s="39" t="s">
        <v>317</v>
      </c>
      <c r="D118" s="19">
        <v>6000</v>
      </c>
      <c r="E118" s="19" t="s">
        <v>94</v>
      </c>
      <c r="F118" s="19">
        <f t="shared" si="9"/>
        <v>6000</v>
      </c>
    </row>
    <row r="119" spans="1:6" ht="41.25" customHeight="1">
      <c r="A119" s="17" t="s">
        <v>181</v>
      </c>
      <c r="B119" s="18" t="s">
        <v>52</v>
      </c>
      <c r="C119" s="39" t="s">
        <v>430</v>
      </c>
      <c r="D119" s="19">
        <f aca="true" t="shared" si="10" ref="D119:E121">D120</f>
        <v>93000</v>
      </c>
      <c r="E119" s="19">
        <f t="shared" si="10"/>
        <v>93000</v>
      </c>
      <c r="F119" s="19" t="s">
        <v>94</v>
      </c>
    </row>
    <row r="120" spans="1:6" ht="15" customHeight="1">
      <c r="A120" s="17" t="s">
        <v>149</v>
      </c>
      <c r="B120" s="18" t="s">
        <v>52</v>
      </c>
      <c r="C120" s="39" t="s">
        <v>431</v>
      </c>
      <c r="D120" s="19">
        <f t="shared" si="10"/>
        <v>93000</v>
      </c>
      <c r="E120" s="19">
        <f t="shared" si="10"/>
        <v>93000</v>
      </c>
      <c r="F120" s="19" t="s">
        <v>94</v>
      </c>
    </row>
    <row r="121" spans="1:6" ht="145.5" customHeight="1">
      <c r="A121" s="17" t="s">
        <v>434</v>
      </c>
      <c r="B121" s="18" t="s">
        <v>52</v>
      </c>
      <c r="C121" s="39" t="s">
        <v>432</v>
      </c>
      <c r="D121" s="19">
        <f t="shared" si="10"/>
        <v>93000</v>
      </c>
      <c r="E121" s="19">
        <f t="shared" si="10"/>
        <v>93000</v>
      </c>
      <c r="F121" s="19" t="s">
        <v>94</v>
      </c>
    </row>
    <row r="122" spans="1:6" ht="39.75" customHeight="1">
      <c r="A122" s="17" t="s">
        <v>59</v>
      </c>
      <c r="B122" s="18" t="s">
        <v>52</v>
      </c>
      <c r="C122" s="39" t="s">
        <v>433</v>
      </c>
      <c r="D122" s="19">
        <v>93000</v>
      </c>
      <c r="E122" s="19">
        <v>93000</v>
      </c>
      <c r="F122" s="19" t="s">
        <v>94</v>
      </c>
    </row>
    <row r="123" spans="1:6" ht="15.75" customHeight="1">
      <c r="A123" s="17" t="s">
        <v>81</v>
      </c>
      <c r="B123" s="18" t="s">
        <v>52</v>
      </c>
      <c r="C123" s="39" t="s">
        <v>318</v>
      </c>
      <c r="D123" s="19">
        <f>D124+D132</f>
        <v>732400</v>
      </c>
      <c r="E123" s="19">
        <f>E124</f>
        <v>396522.91000000003</v>
      </c>
      <c r="F123" s="19">
        <f aca="true" t="shared" si="11" ref="F123:F129">D123-E123</f>
        <v>335877.08999999997</v>
      </c>
    </row>
    <row r="124" spans="1:6" ht="53.25" customHeight="1">
      <c r="A124" s="17" t="s">
        <v>185</v>
      </c>
      <c r="B124" s="18" t="s">
        <v>52</v>
      </c>
      <c r="C124" s="39" t="s">
        <v>319</v>
      </c>
      <c r="D124" s="19">
        <f>D125</f>
        <v>632400</v>
      </c>
      <c r="E124" s="19">
        <f>E125</f>
        <v>396522.91000000003</v>
      </c>
      <c r="F124" s="19">
        <f t="shared" si="11"/>
        <v>235877.08999999997</v>
      </c>
    </row>
    <row r="125" spans="1:6" ht="93" customHeight="1">
      <c r="A125" s="17" t="s">
        <v>136</v>
      </c>
      <c r="B125" s="18" t="s">
        <v>52</v>
      </c>
      <c r="C125" s="39" t="s">
        <v>320</v>
      </c>
      <c r="D125" s="19">
        <f>D126+D128+D130</f>
        <v>632400</v>
      </c>
      <c r="E125" s="19">
        <f>+E126+E128+E130</f>
        <v>396522.91000000003</v>
      </c>
      <c r="F125" s="19">
        <f t="shared" si="11"/>
        <v>235877.08999999997</v>
      </c>
    </row>
    <row r="126" spans="1:6" ht="144" customHeight="1">
      <c r="A126" s="17" t="s">
        <v>192</v>
      </c>
      <c r="B126" s="18" t="s">
        <v>52</v>
      </c>
      <c r="C126" s="39" t="s">
        <v>321</v>
      </c>
      <c r="D126" s="19">
        <f>D127</f>
        <v>65900</v>
      </c>
      <c r="E126" s="19">
        <f>E127</f>
        <v>29900</v>
      </c>
      <c r="F126" s="19">
        <f t="shared" si="11"/>
        <v>36000</v>
      </c>
    </row>
    <row r="127" spans="1:6" ht="40.5" customHeight="1">
      <c r="A127" s="17" t="s">
        <v>59</v>
      </c>
      <c r="B127" s="18" t="s">
        <v>52</v>
      </c>
      <c r="C127" s="39" t="s">
        <v>322</v>
      </c>
      <c r="D127" s="19">
        <v>65900</v>
      </c>
      <c r="E127" s="19">
        <v>29900</v>
      </c>
      <c r="F127" s="19">
        <f t="shared" si="11"/>
        <v>36000</v>
      </c>
    </row>
    <row r="128" spans="1:6" ht="118.5" customHeight="1">
      <c r="A128" s="17" t="s">
        <v>172</v>
      </c>
      <c r="B128" s="18" t="s">
        <v>52</v>
      </c>
      <c r="C128" s="39" t="s">
        <v>323</v>
      </c>
      <c r="D128" s="19">
        <f>D129</f>
        <v>70000</v>
      </c>
      <c r="E128" s="19">
        <f>E129</f>
        <v>48877.14</v>
      </c>
      <c r="F128" s="19">
        <f t="shared" si="11"/>
        <v>21122.86</v>
      </c>
    </row>
    <row r="129" spans="1:6" ht="40.5" customHeight="1">
      <c r="A129" s="17" t="s">
        <v>59</v>
      </c>
      <c r="B129" s="18" t="s">
        <v>52</v>
      </c>
      <c r="C129" s="39" t="s">
        <v>324</v>
      </c>
      <c r="D129" s="19">
        <v>70000</v>
      </c>
      <c r="E129" s="19">
        <v>48877.14</v>
      </c>
      <c r="F129" s="19">
        <f t="shared" si="11"/>
        <v>21122.86</v>
      </c>
    </row>
    <row r="130" spans="1:6" ht="131.25" customHeight="1">
      <c r="A130" s="17" t="s">
        <v>82</v>
      </c>
      <c r="B130" s="18" t="s">
        <v>52</v>
      </c>
      <c r="C130" s="39" t="s">
        <v>325</v>
      </c>
      <c r="D130" s="19">
        <f>D131</f>
        <v>496500</v>
      </c>
      <c r="E130" s="19">
        <f>E131</f>
        <v>317745.77</v>
      </c>
      <c r="F130" s="19">
        <f aca="true" t="shared" si="12" ref="F130:F148">D130-E130</f>
        <v>178754.22999999998</v>
      </c>
    </row>
    <row r="131" spans="1:6" ht="40.5" customHeight="1">
      <c r="A131" s="17" t="s">
        <v>59</v>
      </c>
      <c r="B131" s="18" t="s">
        <v>52</v>
      </c>
      <c r="C131" s="39" t="s">
        <v>326</v>
      </c>
      <c r="D131" s="19">
        <v>496500</v>
      </c>
      <c r="E131" s="19">
        <v>317745.77</v>
      </c>
      <c r="F131" s="19">
        <f t="shared" si="12"/>
        <v>178754.22999999998</v>
      </c>
    </row>
    <row r="132" spans="1:6" ht="40.5" customHeight="1">
      <c r="A132" s="17" t="s">
        <v>181</v>
      </c>
      <c r="B132" s="18" t="s">
        <v>52</v>
      </c>
      <c r="C132" s="43" t="s">
        <v>455</v>
      </c>
      <c r="D132" s="19">
        <f>D133</f>
        <v>100000</v>
      </c>
      <c r="E132" s="19" t="s">
        <v>94</v>
      </c>
      <c r="F132" s="19">
        <f>F133</f>
        <v>100000</v>
      </c>
    </row>
    <row r="133" spans="1:6" ht="18.75" customHeight="1">
      <c r="A133" s="17" t="s">
        <v>149</v>
      </c>
      <c r="B133" s="18" t="s">
        <v>52</v>
      </c>
      <c r="C133" s="43" t="s">
        <v>456</v>
      </c>
      <c r="D133" s="19">
        <f>D134</f>
        <v>100000</v>
      </c>
      <c r="E133" s="19" t="s">
        <v>94</v>
      </c>
      <c r="F133" s="19">
        <f>F134</f>
        <v>100000</v>
      </c>
    </row>
    <row r="134" spans="1:6" ht="78.75" customHeight="1">
      <c r="A134" s="41" t="s">
        <v>459</v>
      </c>
      <c r="B134" s="18" t="s">
        <v>52</v>
      </c>
      <c r="C134" s="43" t="s">
        <v>458</v>
      </c>
      <c r="D134" s="19">
        <f>D135</f>
        <v>100000</v>
      </c>
      <c r="E134" s="19" t="s">
        <v>94</v>
      </c>
      <c r="F134" s="19">
        <f>F135</f>
        <v>100000</v>
      </c>
    </row>
    <row r="135" spans="1:6" ht="40.5" customHeight="1">
      <c r="A135" s="17" t="s">
        <v>59</v>
      </c>
      <c r="B135" s="18" t="s">
        <v>52</v>
      </c>
      <c r="C135" s="43" t="s">
        <v>457</v>
      </c>
      <c r="D135" s="19">
        <v>100000</v>
      </c>
      <c r="E135" s="19" t="s">
        <v>94</v>
      </c>
      <c r="F135" s="19">
        <f>D135</f>
        <v>100000</v>
      </c>
    </row>
    <row r="136" spans="1:6" ht="12.75" customHeight="1">
      <c r="A136" s="17" t="s">
        <v>83</v>
      </c>
      <c r="B136" s="18" t="s">
        <v>52</v>
      </c>
      <c r="C136" s="39" t="s">
        <v>327</v>
      </c>
      <c r="D136" s="19">
        <f>D137</f>
        <v>3352400</v>
      </c>
      <c r="E136" s="19">
        <f>E137</f>
        <v>2052384.17</v>
      </c>
      <c r="F136" s="19">
        <f t="shared" si="12"/>
        <v>1300015.83</v>
      </c>
    </row>
    <row r="137" spans="1:6" ht="15" customHeight="1">
      <c r="A137" s="17" t="s">
        <v>84</v>
      </c>
      <c r="B137" s="18" t="s">
        <v>52</v>
      </c>
      <c r="C137" s="39" t="s">
        <v>436</v>
      </c>
      <c r="D137" s="19">
        <f>D138</f>
        <v>3352400</v>
      </c>
      <c r="E137" s="19">
        <f>E138</f>
        <v>2052384.17</v>
      </c>
      <c r="F137" s="19">
        <f t="shared" si="12"/>
        <v>1300015.83</v>
      </c>
    </row>
    <row r="138" spans="1:6" ht="38.25" customHeight="1">
      <c r="A138" s="17" t="s">
        <v>186</v>
      </c>
      <c r="B138" s="18" t="s">
        <v>52</v>
      </c>
      <c r="C138" s="39" t="s">
        <v>437</v>
      </c>
      <c r="D138" s="19">
        <f>D139+D146</f>
        <v>3352400</v>
      </c>
      <c r="E138" s="19">
        <f>E139+E146</f>
        <v>2052384.17</v>
      </c>
      <c r="F138" s="19">
        <f t="shared" si="12"/>
        <v>1300015.83</v>
      </c>
    </row>
    <row r="139" spans="1:6" ht="54" customHeight="1">
      <c r="A139" s="17" t="s">
        <v>329</v>
      </c>
      <c r="B139" s="18" t="s">
        <v>52</v>
      </c>
      <c r="C139" s="39" t="s">
        <v>438</v>
      </c>
      <c r="D139" s="19">
        <f>D140+D142+D144</f>
        <v>874600</v>
      </c>
      <c r="E139" s="19">
        <f>E140+E142+E144</f>
        <v>576028.87</v>
      </c>
      <c r="F139" s="19">
        <f t="shared" si="12"/>
        <v>298571.13</v>
      </c>
    </row>
    <row r="140" spans="1:6" ht="104.25" customHeight="1">
      <c r="A140" s="17" t="s">
        <v>328</v>
      </c>
      <c r="B140" s="18" t="s">
        <v>52</v>
      </c>
      <c r="C140" s="39" t="s">
        <v>439</v>
      </c>
      <c r="D140" s="19">
        <f>D141</f>
        <v>812200</v>
      </c>
      <c r="E140" s="19">
        <f>E141</f>
        <v>513628.87</v>
      </c>
      <c r="F140" s="19">
        <f t="shared" si="12"/>
        <v>298571.13</v>
      </c>
    </row>
    <row r="141" spans="1:6" ht="64.5" customHeight="1">
      <c r="A141" s="17" t="s">
        <v>85</v>
      </c>
      <c r="B141" s="18" t="s">
        <v>52</v>
      </c>
      <c r="C141" s="39" t="s">
        <v>440</v>
      </c>
      <c r="D141" s="19">
        <v>812200</v>
      </c>
      <c r="E141" s="19">
        <v>513628.87</v>
      </c>
      <c r="F141" s="19">
        <f t="shared" si="12"/>
        <v>298571.13</v>
      </c>
    </row>
    <row r="142" spans="1:6" ht="93" customHeight="1">
      <c r="A142" s="17" t="s">
        <v>435</v>
      </c>
      <c r="B142" s="18">
        <v>200</v>
      </c>
      <c r="C142" s="39" t="s">
        <v>442</v>
      </c>
      <c r="D142" s="19">
        <f>D143</f>
        <v>57700</v>
      </c>
      <c r="E142" s="19">
        <f>E143</f>
        <v>57700</v>
      </c>
      <c r="F142" s="32" t="s">
        <v>94</v>
      </c>
    </row>
    <row r="143" spans="1:6" ht="66" customHeight="1">
      <c r="A143" s="17" t="s">
        <v>85</v>
      </c>
      <c r="B143" s="18" t="s">
        <v>52</v>
      </c>
      <c r="C143" s="39" t="s">
        <v>441</v>
      </c>
      <c r="D143" s="19">
        <v>57700</v>
      </c>
      <c r="E143" s="19">
        <v>57700</v>
      </c>
      <c r="F143" s="32" t="s">
        <v>94</v>
      </c>
    </row>
    <row r="144" spans="1:6" ht="79.5" customHeight="1">
      <c r="A144" s="17" t="s">
        <v>443</v>
      </c>
      <c r="B144" s="18" t="s">
        <v>52</v>
      </c>
      <c r="C144" s="39" t="s">
        <v>444</v>
      </c>
      <c r="D144" s="19">
        <f>D145</f>
        <v>4700</v>
      </c>
      <c r="E144" s="19">
        <f>E145</f>
        <v>4700</v>
      </c>
      <c r="F144" s="32" t="s">
        <v>94</v>
      </c>
    </row>
    <row r="145" spans="1:6" ht="66" customHeight="1">
      <c r="A145" s="17" t="s">
        <v>85</v>
      </c>
      <c r="B145" s="18" t="s">
        <v>52</v>
      </c>
      <c r="C145" s="39" t="s">
        <v>445</v>
      </c>
      <c r="D145" s="19">
        <v>4700</v>
      </c>
      <c r="E145" s="19">
        <v>4700</v>
      </c>
      <c r="F145" s="32" t="s">
        <v>94</v>
      </c>
    </row>
    <row r="146" spans="1:6" ht="53.25" customHeight="1">
      <c r="A146" s="17" t="s">
        <v>173</v>
      </c>
      <c r="B146" s="18" t="s">
        <v>52</v>
      </c>
      <c r="C146" s="39" t="s">
        <v>330</v>
      </c>
      <c r="D146" s="19">
        <f>D147+D149+D151</f>
        <v>2477800</v>
      </c>
      <c r="E146" s="19">
        <f>E147+E149+E151</f>
        <v>1476355.3</v>
      </c>
      <c r="F146" s="19">
        <f t="shared" si="12"/>
        <v>1001444.7</v>
      </c>
    </row>
    <row r="147" spans="1:6" ht="105" customHeight="1">
      <c r="A147" s="17" t="s">
        <v>187</v>
      </c>
      <c r="B147" s="18" t="s">
        <v>52</v>
      </c>
      <c r="C147" s="39" t="s">
        <v>331</v>
      </c>
      <c r="D147" s="19">
        <f>D148</f>
        <v>2321800</v>
      </c>
      <c r="E147" s="19">
        <f>E148</f>
        <v>1320355.3</v>
      </c>
      <c r="F147" s="19">
        <f t="shared" si="12"/>
        <v>1001444.7</v>
      </c>
    </row>
    <row r="148" spans="1:6" ht="66.75" customHeight="1">
      <c r="A148" s="17" t="s">
        <v>85</v>
      </c>
      <c r="B148" s="18" t="s">
        <v>52</v>
      </c>
      <c r="C148" s="39" t="s">
        <v>332</v>
      </c>
      <c r="D148" s="19">
        <v>2321800</v>
      </c>
      <c r="E148" s="19">
        <v>1320355.3</v>
      </c>
      <c r="F148" s="19">
        <f t="shared" si="12"/>
        <v>1001444.7</v>
      </c>
    </row>
    <row r="149" spans="1:6" ht="78.75" customHeight="1">
      <c r="A149" s="17" t="s">
        <v>451</v>
      </c>
      <c r="B149" s="18" t="s">
        <v>52</v>
      </c>
      <c r="C149" s="39" t="s">
        <v>446</v>
      </c>
      <c r="D149" s="19">
        <f>D150</f>
        <v>144300</v>
      </c>
      <c r="E149" s="19">
        <f>E150</f>
        <v>144300</v>
      </c>
      <c r="F149" s="32" t="s">
        <v>94</v>
      </c>
    </row>
    <row r="150" spans="1:6" ht="68.25" customHeight="1">
      <c r="A150" s="17" t="s">
        <v>85</v>
      </c>
      <c r="B150" s="18" t="s">
        <v>52</v>
      </c>
      <c r="C150" s="39" t="s">
        <v>447</v>
      </c>
      <c r="D150" s="19">
        <v>144300</v>
      </c>
      <c r="E150" s="19">
        <v>144300</v>
      </c>
      <c r="F150" s="32" t="s">
        <v>94</v>
      </c>
    </row>
    <row r="151" spans="1:6" ht="90" customHeight="1">
      <c r="A151" s="17" t="s">
        <v>452</v>
      </c>
      <c r="B151" s="18" t="s">
        <v>52</v>
      </c>
      <c r="C151" s="39" t="s">
        <v>448</v>
      </c>
      <c r="D151" s="19">
        <f>D152</f>
        <v>11700</v>
      </c>
      <c r="E151" s="19">
        <f>E152</f>
        <v>11700</v>
      </c>
      <c r="F151" s="32" t="s">
        <v>94</v>
      </c>
    </row>
    <row r="152" spans="1:6" ht="65.25" customHeight="1">
      <c r="A152" s="17" t="s">
        <v>85</v>
      </c>
      <c r="B152" s="18" t="s">
        <v>52</v>
      </c>
      <c r="C152" s="39" t="s">
        <v>449</v>
      </c>
      <c r="D152" s="19">
        <v>11700</v>
      </c>
      <c r="E152" s="19">
        <v>11700</v>
      </c>
      <c r="F152" s="32" t="s">
        <v>94</v>
      </c>
    </row>
    <row r="153" spans="1:6" ht="15" customHeight="1">
      <c r="A153" s="17" t="s">
        <v>86</v>
      </c>
      <c r="B153" s="18" t="s">
        <v>52</v>
      </c>
      <c r="C153" s="39" t="s">
        <v>333</v>
      </c>
      <c r="D153" s="19">
        <f>D154</f>
        <v>405500</v>
      </c>
      <c r="E153" s="19">
        <f aca="true" t="shared" si="13" ref="D153:E156">E154</f>
        <v>216580.19</v>
      </c>
      <c r="F153" s="19">
        <f>D153-E153</f>
        <v>188919.81</v>
      </c>
    </row>
    <row r="154" spans="1:6" ht="15.75" customHeight="1">
      <c r="A154" s="17" t="s">
        <v>87</v>
      </c>
      <c r="B154" s="18" t="s">
        <v>52</v>
      </c>
      <c r="C154" s="39" t="s">
        <v>334</v>
      </c>
      <c r="D154" s="19">
        <f>D155+D159</f>
        <v>405500</v>
      </c>
      <c r="E154" s="19">
        <f>E155+E159</f>
        <v>216580.19</v>
      </c>
      <c r="F154" s="19">
        <f aca="true" t="shared" si="14" ref="F154:F161">D154-E154</f>
        <v>188919.81</v>
      </c>
    </row>
    <row r="155" spans="1:6" ht="39.75" customHeight="1">
      <c r="A155" s="17" t="s">
        <v>182</v>
      </c>
      <c r="B155" s="18" t="s">
        <v>52</v>
      </c>
      <c r="C155" s="39" t="s">
        <v>335</v>
      </c>
      <c r="D155" s="19">
        <f t="shared" si="13"/>
        <v>259000</v>
      </c>
      <c r="E155" s="19">
        <f t="shared" si="13"/>
        <v>70137.44</v>
      </c>
      <c r="F155" s="19">
        <f t="shared" si="14"/>
        <v>188862.56</v>
      </c>
    </row>
    <row r="156" spans="1:6" ht="117.75" customHeight="1">
      <c r="A156" s="17" t="s">
        <v>174</v>
      </c>
      <c r="B156" s="18" t="s">
        <v>52</v>
      </c>
      <c r="C156" s="39" t="s">
        <v>336</v>
      </c>
      <c r="D156" s="19">
        <f t="shared" si="13"/>
        <v>259000</v>
      </c>
      <c r="E156" s="19">
        <f t="shared" si="13"/>
        <v>70137.44</v>
      </c>
      <c r="F156" s="19">
        <f t="shared" si="14"/>
        <v>188862.56</v>
      </c>
    </row>
    <row r="157" spans="1:6" ht="193.5" customHeight="1">
      <c r="A157" s="17" t="s">
        <v>156</v>
      </c>
      <c r="B157" s="18" t="s">
        <v>52</v>
      </c>
      <c r="C157" s="39" t="s">
        <v>337</v>
      </c>
      <c r="D157" s="19">
        <f>D158</f>
        <v>259000</v>
      </c>
      <c r="E157" s="19">
        <f>E158</f>
        <v>70137.44</v>
      </c>
      <c r="F157" s="19">
        <f t="shared" si="14"/>
        <v>188862.56</v>
      </c>
    </row>
    <row r="158" spans="1:6" ht="39" customHeight="1">
      <c r="A158" s="17" t="s">
        <v>88</v>
      </c>
      <c r="B158" s="18" t="s">
        <v>52</v>
      </c>
      <c r="C158" s="39" t="s">
        <v>338</v>
      </c>
      <c r="D158" s="19">
        <v>259000</v>
      </c>
      <c r="E158" s="19">
        <v>70137.44</v>
      </c>
      <c r="F158" s="19">
        <f t="shared" si="14"/>
        <v>188862.56</v>
      </c>
    </row>
    <row r="159" spans="1:6" ht="39.75" customHeight="1">
      <c r="A159" s="17" t="s">
        <v>181</v>
      </c>
      <c r="B159" s="18" t="s">
        <v>52</v>
      </c>
      <c r="C159" s="39" t="s">
        <v>369</v>
      </c>
      <c r="D159" s="19">
        <f aca="true" t="shared" si="15" ref="D159:E161">D160</f>
        <v>146500</v>
      </c>
      <c r="E159" s="19">
        <f t="shared" si="15"/>
        <v>146442.75</v>
      </c>
      <c r="F159" s="19">
        <f t="shared" si="14"/>
        <v>57.25</v>
      </c>
    </row>
    <row r="160" spans="1:6" ht="14.25" customHeight="1">
      <c r="A160" s="17" t="s">
        <v>149</v>
      </c>
      <c r="B160" s="18" t="s">
        <v>52</v>
      </c>
      <c r="C160" s="39" t="s">
        <v>368</v>
      </c>
      <c r="D160" s="19">
        <f t="shared" si="15"/>
        <v>146500</v>
      </c>
      <c r="E160" s="19">
        <f t="shared" si="15"/>
        <v>146442.75</v>
      </c>
      <c r="F160" s="19">
        <f t="shared" si="14"/>
        <v>57.25</v>
      </c>
    </row>
    <row r="161" spans="1:6" ht="102" customHeight="1">
      <c r="A161" s="17" t="s">
        <v>365</v>
      </c>
      <c r="B161" s="18" t="s">
        <v>52</v>
      </c>
      <c r="C161" s="39" t="s">
        <v>366</v>
      </c>
      <c r="D161" s="19">
        <f t="shared" si="15"/>
        <v>146500</v>
      </c>
      <c r="E161" s="19">
        <f t="shared" si="15"/>
        <v>146442.75</v>
      </c>
      <c r="F161" s="19">
        <f t="shared" si="14"/>
        <v>57.25</v>
      </c>
    </row>
    <row r="162" spans="1:6" ht="39.75" customHeight="1">
      <c r="A162" s="17" t="s">
        <v>88</v>
      </c>
      <c r="B162" s="18" t="s">
        <v>52</v>
      </c>
      <c r="C162" s="39" t="s">
        <v>367</v>
      </c>
      <c r="D162" s="19">
        <v>146500</v>
      </c>
      <c r="E162" s="19">
        <v>146442.75</v>
      </c>
      <c r="F162" s="19">
        <f>D162-E162</f>
        <v>57.25</v>
      </c>
    </row>
    <row r="163" spans="1:6" ht="14.25" customHeight="1">
      <c r="A163" s="17" t="s">
        <v>89</v>
      </c>
      <c r="B163" s="18" t="s">
        <v>52</v>
      </c>
      <c r="C163" s="39" t="s">
        <v>339</v>
      </c>
      <c r="D163" s="19">
        <f>D164</f>
        <v>2000</v>
      </c>
      <c r="E163" s="19" t="s">
        <v>94</v>
      </c>
      <c r="F163" s="19">
        <f aca="true" t="shared" si="16" ref="F163:F168">D163</f>
        <v>2000</v>
      </c>
    </row>
    <row r="164" spans="1:6" ht="15" customHeight="1">
      <c r="A164" s="17" t="s">
        <v>202</v>
      </c>
      <c r="B164" s="18" t="s">
        <v>52</v>
      </c>
      <c r="C164" s="39" t="s">
        <v>340</v>
      </c>
      <c r="D164" s="19">
        <f>D165</f>
        <v>2000</v>
      </c>
      <c r="E164" s="19" t="s">
        <v>94</v>
      </c>
      <c r="F164" s="19">
        <f t="shared" si="16"/>
        <v>2000</v>
      </c>
    </row>
    <row r="165" spans="1:6" ht="39" customHeight="1">
      <c r="A165" s="17" t="s">
        <v>188</v>
      </c>
      <c r="B165" s="18" t="s">
        <v>52</v>
      </c>
      <c r="C165" s="39" t="s">
        <v>341</v>
      </c>
      <c r="D165" s="19">
        <f>D166</f>
        <v>2000</v>
      </c>
      <c r="E165" s="19" t="s">
        <v>94</v>
      </c>
      <c r="F165" s="19">
        <f t="shared" si="16"/>
        <v>2000</v>
      </c>
    </row>
    <row r="166" spans="1:6" ht="65.25" customHeight="1">
      <c r="A166" s="17" t="s">
        <v>90</v>
      </c>
      <c r="B166" s="18" t="s">
        <v>52</v>
      </c>
      <c r="C166" s="39" t="s">
        <v>342</v>
      </c>
      <c r="D166" s="19">
        <f>D167</f>
        <v>2000</v>
      </c>
      <c r="E166" s="19" t="s">
        <v>94</v>
      </c>
      <c r="F166" s="19">
        <f t="shared" si="16"/>
        <v>2000</v>
      </c>
    </row>
    <row r="167" spans="1:6" ht="93.75" customHeight="1">
      <c r="A167" s="17" t="s">
        <v>91</v>
      </c>
      <c r="B167" s="18" t="s">
        <v>52</v>
      </c>
      <c r="C167" s="39" t="s">
        <v>343</v>
      </c>
      <c r="D167" s="19">
        <f>D168</f>
        <v>2000</v>
      </c>
      <c r="E167" s="19" t="s">
        <v>94</v>
      </c>
      <c r="F167" s="19">
        <f t="shared" si="16"/>
        <v>2000</v>
      </c>
    </row>
    <row r="168" spans="1:6" ht="42.75" customHeight="1">
      <c r="A168" s="17" t="s">
        <v>59</v>
      </c>
      <c r="B168" s="18" t="s">
        <v>52</v>
      </c>
      <c r="C168" s="39" t="s">
        <v>344</v>
      </c>
      <c r="D168" s="19">
        <v>2000</v>
      </c>
      <c r="E168" s="19" t="s">
        <v>94</v>
      </c>
      <c r="F168" s="19">
        <f t="shared" si="16"/>
        <v>2000</v>
      </c>
    </row>
    <row r="169" spans="1:6" ht="27" customHeight="1">
      <c r="A169" s="17" t="s">
        <v>126</v>
      </c>
      <c r="B169" s="18" t="s">
        <v>52</v>
      </c>
      <c r="C169" s="39" t="s">
        <v>345</v>
      </c>
      <c r="D169" s="19">
        <f aca="true" t="shared" si="17" ref="D169:E173">D170</f>
        <v>129700</v>
      </c>
      <c r="E169" s="19">
        <f t="shared" si="17"/>
        <v>97144.61</v>
      </c>
      <c r="F169" s="19">
        <f aca="true" t="shared" si="18" ref="F169:F174">D169-E169</f>
        <v>32555.39</v>
      </c>
    </row>
    <row r="170" spans="1:6" ht="27.75" customHeight="1">
      <c r="A170" s="17" t="s">
        <v>127</v>
      </c>
      <c r="B170" s="18" t="s">
        <v>52</v>
      </c>
      <c r="C170" s="39" t="s">
        <v>346</v>
      </c>
      <c r="D170" s="19">
        <f t="shared" si="17"/>
        <v>129700</v>
      </c>
      <c r="E170" s="19">
        <f t="shared" si="17"/>
        <v>97144.61</v>
      </c>
      <c r="F170" s="19">
        <f t="shared" si="18"/>
        <v>32555.39</v>
      </c>
    </row>
    <row r="171" spans="1:6" ht="41.25" customHeight="1">
      <c r="A171" s="17" t="s">
        <v>181</v>
      </c>
      <c r="B171" s="18" t="s">
        <v>52</v>
      </c>
      <c r="C171" s="39" t="s">
        <v>347</v>
      </c>
      <c r="D171" s="19">
        <f t="shared" si="17"/>
        <v>129700</v>
      </c>
      <c r="E171" s="19">
        <f t="shared" si="17"/>
        <v>97144.61</v>
      </c>
      <c r="F171" s="19">
        <f t="shared" si="18"/>
        <v>32555.39</v>
      </c>
    </row>
    <row r="172" spans="1:6" ht="39" customHeight="1">
      <c r="A172" s="17" t="s">
        <v>128</v>
      </c>
      <c r="B172" s="18" t="s">
        <v>52</v>
      </c>
      <c r="C172" s="39" t="s">
        <v>348</v>
      </c>
      <c r="D172" s="19">
        <f t="shared" si="17"/>
        <v>129700</v>
      </c>
      <c r="E172" s="19">
        <f t="shared" si="17"/>
        <v>97144.61</v>
      </c>
      <c r="F172" s="19">
        <f t="shared" si="18"/>
        <v>32555.39</v>
      </c>
    </row>
    <row r="173" spans="1:6" ht="78.75" customHeight="1">
      <c r="A173" s="17" t="s">
        <v>129</v>
      </c>
      <c r="B173" s="18" t="s">
        <v>52</v>
      </c>
      <c r="C173" s="39" t="s">
        <v>349</v>
      </c>
      <c r="D173" s="19">
        <f t="shared" si="17"/>
        <v>129700</v>
      </c>
      <c r="E173" s="19">
        <f t="shared" si="17"/>
        <v>97144.61</v>
      </c>
      <c r="F173" s="19">
        <f t="shared" si="18"/>
        <v>32555.39</v>
      </c>
    </row>
    <row r="174" spans="1:6" ht="17.25" customHeight="1">
      <c r="A174" s="17" t="s">
        <v>130</v>
      </c>
      <c r="B174" s="18" t="s">
        <v>52</v>
      </c>
      <c r="C174" s="39" t="s">
        <v>350</v>
      </c>
      <c r="D174" s="19">
        <v>129700</v>
      </c>
      <c r="E174" s="19">
        <v>97144.61</v>
      </c>
      <c r="F174" s="19">
        <f t="shared" si="18"/>
        <v>32555.39</v>
      </c>
    </row>
    <row r="175" spans="1:6" ht="27" customHeight="1">
      <c r="A175" s="25" t="s">
        <v>92</v>
      </c>
      <c r="B175" s="20" t="s">
        <v>93</v>
      </c>
      <c r="C175" s="40"/>
      <c r="D175" s="21">
        <v>-755900</v>
      </c>
      <c r="E175" s="42">
        <v>-653517.96</v>
      </c>
      <c r="F175" s="24" t="s">
        <v>96</v>
      </c>
    </row>
  </sheetData>
  <sheetProtection/>
  <mergeCells count="1">
    <mergeCell ref="A1:F1"/>
  </mergeCells>
  <printOptions/>
  <pageMargins left="0.5905511811023623" right="0.35433070866141736" top="0.1968503937007874" bottom="0.1968503937007874" header="0" footer="0"/>
  <pageSetup horizontalDpi="600" verticalDpi="600" orientation="portrait" paperSize="9" scale="82" r:id="rId1"/>
  <rowBreaks count="11" manualBreakCount="11">
    <brk id="20" max="255" man="1"/>
    <brk id="39" max="255" man="1"/>
    <brk id="50" max="255" man="1"/>
    <brk id="62" max="255" man="1"/>
    <brk id="77" max="255" man="1"/>
    <brk id="89" max="255" man="1"/>
    <brk id="100" max="255" man="1"/>
    <brk id="111" max="255" man="1"/>
    <brk id="124" max="255" man="1"/>
    <brk id="141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tabSelected="1" view="pageBreakPreview" zoomScale="90" zoomScaleSheetLayoutView="90" zoomScalePageLayoutView="0" workbookViewId="0" topLeftCell="A1">
      <selection activeCell="E13" sqref="E13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3" t="s">
        <v>45</v>
      </c>
      <c r="B1" s="53"/>
      <c r="C1" s="53"/>
      <c r="D1" s="53"/>
      <c r="E1" s="53"/>
      <c r="F1" s="53"/>
    </row>
    <row r="2" spans="1:6" ht="51" customHeight="1">
      <c r="A2" s="16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97</v>
      </c>
      <c r="B4" s="18" t="s">
        <v>98</v>
      </c>
      <c r="C4" s="26" t="s">
        <v>96</v>
      </c>
      <c r="D4" s="29">
        <v>755900</v>
      </c>
      <c r="E4" s="29">
        <f>E16+E12</f>
        <v>653517.96</v>
      </c>
      <c r="F4" s="30" t="s">
        <v>94</v>
      </c>
    </row>
    <row r="5" spans="1:6" s="31" customFormat="1" ht="39" customHeight="1">
      <c r="A5" s="28" t="s">
        <v>131</v>
      </c>
      <c r="B5" s="18" t="s">
        <v>132</v>
      </c>
      <c r="C5" s="26" t="s">
        <v>96</v>
      </c>
      <c r="D5" s="30" t="s">
        <v>94</v>
      </c>
      <c r="E5" s="30" t="s">
        <v>94</v>
      </c>
      <c r="F5" s="30" t="s">
        <v>94</v>
      </c>
    </row>
    <row r="6" spans="1:6" s="31" customFormat="1" ht="39" customHeight="1">
      <c r="A6" s="28" t="s">
        <v>99</v>
      </c>
      <c r="B6" s="18" t="s">
        <v>100</v>
      </c>
      <c r="C6" s="26" t="s">
        <v>96</v>
      </c>
      <c r="D6" s="30" t="s">
        <v>94</v>
      </c>
      <c r="E6" s="30" t="s">
        <v>94</v>
      </c>
      <c r="F6" s="30" t="s">
        <v>94</v>
      </c>
    </row>
    <row r="7" spans="1:6" s="31" customFormat="1" ht="15.75" customHeight="1">
      <c r="A7" s="28" t="s">
        <v>161</v>
      </c>
      <c r="B7" s="18">
        <v>700</v>
      </c>
      <c r="C7" s="18" t="s">
        <v>162</v>
      </c>
      <c r="D7" s="32">
        <f>D8</f>
        <v>755900</v>
      </c>
      <c r="E7" s="32">
        <f>E8</f>
        <v>653517.96</v>
      </c>
      <c r="F7" s="30" t="s">
        <v>94</v>
      </c>
    </row>
    <row r="8" spans="1:6" s="31" customFormat="1" ht="28.5" customHeight="1">
      <c r="A8" s="28" t="s">
        <v>101</v>
      </c>
      <c r="B8" s="18" t="s">
        <v>102</v>
      </c>
      <c r="C8" s="18" t="s">
        <v>103</v>
      </c>
      <c r="D8" s="29">
        <v>755900</v>
      </c>
      <c r="E8" s="29">
        <f>E16+E12</f>
        <v>653517.96</v>
      </c>
      <c r="F8" s="30" t="s">
        <v>94</v>
      </c>
    </row>
    <row r="9" spans="1:6" s="31" customFormat="1" ht="26.25" customHeight="1">
      <c r="A9" s="28" t="s">
        <v>104</v>
      </c>
      <c r="B9" s="18" t="s">
        <v>105</v>
      </c>
      <c r="C9" s="18" t="s">
        <v>106</v>
      </c>
      <c r="D9" s="29">
        <f aca="true" t="shared" si="0" ref="D9:E11">D10</f>
        <v>-11301400</v>
      </c>
      <c r="E9" s="29">
        <f t="shared" si="0"/>
        <v>-7450150.51</v>
      </c>
      <c r="F9" s="26" t="s">
        <v>96</v>
      </c>
    </row>
    <row r="10" spans="1:6" s="31" customFormat="1" ht="28.5" customHeight="1">
      <c r="A10" s="28" t="s">
        <v>107</v>
      </c>
      <c r="B10" s="18" t="s">
        <v>105</v>
      </c>
      <c r="C10" s="18" t="s">
        <v>108</v>
      </c>
      <c r="D10" s="29">
        <f t="shared" si="0"/>
        <v>-11301400</v>
      </c>
      <c r="E10" s="29">
        <f t="shared" si="0"/>
        <v>-7450150.51</v>
      </c>
      <c r="F10" s="26" t="s">
        <v>96</v>
      </c>
    </row>
    <row r="11" spans="1:6" s="31" customFormat="1" ht="24.75" customHeight="1">
      <c r="A11" s="28" t="s">
        <v>109</v>
      </c>
      <c r="B11" s="18" t="s">
        <v>105</v>
      </c>
      <c r="C11" s="18" t="s">
        <v>110</v>
      </c>
      <c r="D11" s="29">
        <f t="shared" si="0"/>
        <v>-11301400</v>
      </c>
      <c r="E11" s="29">
        <f t="shared" si="0"/>
        <v>-7450150.51</v>
      </c>
      <c r="F11" s="26" t="s">
        <v>96</v>
      </c>
    </row>
    <row r="12" spans="1:6" s="31" customFormat="1" ht="36.75" customHeight="1">
      <c r="A12" s="28" t="s">
        <v>158</v>
      </c>
      <c r="B12" s="18" t="s">
        <v>105</v>
      </c>
      <c r="C12" s="18" t="s">
        <v>111</v>
      </c>
      <c r="D12" s="29">
        <v>-11301400</v>
      </c>
      <c r="E12" s="29">
        <v>-7450150.51</v>
      </c>
      <c r="F12" s="26" t="s">
        <v>96</v>
      </c>
    </row>
    <row r="13" spans="1:6" s="31" customFormat="1" ht="26.25" customHeight="1">
      <c r="A13" s="28" t="s">
        <v>112</v>
      </c>
      <c r="B13" s="18" t="s">
        <v>113</v>
      </c>
      <c r="C13" s="18" t="s">
        <v>114</v>
      </c>
      <c r="D13" s="29">
        <f aca="true" t="shared" si="1" ref="D13:E15">D14</f>
        <v>13326000</v>
      </c>
      <c r="E13" s="29">
        <f t="shared" si="1"/>
        <v>8103668.47</v>
      </c>
      <c r="F13" s="26" t="s">
        <v>96</v>
      </c>
    </row>
    <row r="14" spans="1:6" s="31" customFormat="1" ht="27" customHeight="1">
      <c r="A14" s="28" t="s">
        <v>115</v>
      </c>
      <c r="B14" s="18" t="s">
        <v>113</v>
      </c>
      <c r="C14" s="18" t="s">
        <v>116</v>
      </c>
      <c r="D14" s="29">
        <f t="shared" si="1"/>
        <v>13326000</v>
      </c>
      <c r="E14" s="29">
        <f t="shared" si="1"/>
        <v>8103668.47</v>
      </c>
      <c r="F14" s="26" t="s">
        <v>96</v>
      </c>
    </row>
    <row r="15" spans="1:6" s="31" customFormat="1" ht="27.75" customHeight="1">
      <c r="A15" s="28" t="s">
        <v>117</v>
      </c>
      <c r="B15" s="18" t="s">
        <v>113</v>
      </c>
      <c r="C15" s="18" t="s">
        <v>118</v>
      </c>
      <c r="D15" s="29">
        <f t="shared" si="1"/>
        <v>13326000</v>
      </c>
      <c r="E15" s="29">
        <f t="shared" si="1"/>
        <v>8103668.47</v>
      </c>
      <c r="F15" s="26" t="s">
        <v>96</v>
      </c>
    </row>
    <row r="16" spans="1:6" s="31" customFormat="1" ht="39.75" customHeight="1">
      <c r="A16" s="28" t="s">
        <v>157</v>
      </c>
      <c r="B16" s="18" t="s">
        <v>113</v>
      </c>
      <c r="C16" s="18" t="s">
        <v>119</v>
      </c>
      <c r="D16" s="29">
        <v>13326000</v>
      </c>
      <c r="E16" s="29">
        <v>8103668.47</v>
      </c>
      <c r="F16" s="26" t="s">
        <v>96</v>
      </c>
    </row>
    <row r="18" spans="1:4" ht="25.5">
      <c r="A18" s="33" t="s">
        <v>95</v>
      </c>
      <c r="C18" s="34"/>
      <c r="D18" s="33" t="s">
        <v>48</v>
      </c>
    </row>
    <row r="20" spans="1:4" ht="25.5">
      <c r="A20" s="33" t="s">
        <v>46</v>
      </c>
      <c r="C20" s="34"/>
      <c r="D20" s="33" t="s">
        <v>49</v>
      </c>
    </row>
    <row r="22" spans="1:4" ht="25.5">
      <c r="A22" s="33" t="s">
        <v>47</v>
      </c>
      <c r="C22" s="34"/>
      <c r="D22" s="33" t="s">
        <v>50</v>
      </c>
    </row>
    <row r="24" ht="12.75">
      <c r="A24" s="35" t="s">
        <v>460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2016-09-08T11:57:16Z</cp:lastPrinted>
  <dcterms:created xsi:type="dcterms:W3CDTF">2010-04-13T12:58:24Z</dcterms:created>
  <dcterms:modified xsi:type="dcterms:W3CDTF">2016-10-11T08:29:00Z</dcterms:modified>
  <cp:category/>
  <cp:version/>
  <cp:contentType/>
  <cp:contentStatus/>
</cp:coreProperties>
</file>