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325" windowHeight="5430" activeTab="3"/>
  </bookViews>
  <sheets>
    <sheet name="117_(дох.)" sheetId="1" r:id="rId1"/>
    <sheet name="117_(расх.)" sheetId="2" r:id="rId2"/>
    <sheet name="117_(с формулами расх.)" sheetId="3" r:id="rId3"/>
    <sheet name="117_(источ.)" sheetId="4" r:id="rId4"/>
  </sheets>
  <definedNames>
    <definedName name="_xlnm.Print_Area" localSheetId="0">'117_(дох.)'!$A$1:$F$64</definedName>
    <definedName name="_xlnm.Print_Area" localSheetId="3">'117_(источ.)'!$A$1:$F$25</definedName>
  </definedNames>
  <calcPr fullCalcOnLoad="1"/>
</workbook>
</file>

<file path=xl/sharedStrings.xml><?xml version="1.0" encoding="utf-8"?>
<sst xmlns="http://schemas.openxmlformats.org/spreadsheetml/2006/main" count="1220" uniqueCount="423">
  <si>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</si>
  <si>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</si>
  <si>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</si>
  <si>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</si>
  <si>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</si>
  <si>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</si>
  <si>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</si>
  <si>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</si>
  <si>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</si>
  <si>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</si>
  <si>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</si>
  <si>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</si>
  <si>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</si>
  <si>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</si>
  <si>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</si>
  <si>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</si>
  <si>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</si>
  <si>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</si>
  <si>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</si>
  <si>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</si>
  <si>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</si>
  <si>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</si>
  <si>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</si>
  <si>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</si>
  <si>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</si>
  <si>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</si>
  <si>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</si>
  <si>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</si>
  <si>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</si>
  <si>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</si>
  <si>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</si>
  <si>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</si>
  <si>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</si>
  <si>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</si>
  <si>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</si>
  <si>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</si>
  <si>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</si>
  <si>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</si>
  <si>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</si>
  <si>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</si>
  <si>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</si>
  <si>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</si>
  <si>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</si>
  <si>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</si>
  <si>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</si>
  <si>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</si>
  <si>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</si>
  <si>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</si>
  <si>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</si>
  <si>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</si>
  <si>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</si>
  <si>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</si>
  <si>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</si>
  <si>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</si>
  <si>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</si>
  <si>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</si>
  <si>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</si>
  <si>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</si>
  <si>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</si>
  <si>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</si>
  <si>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</si>
  <si>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</si>
  <si>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</si>
  <si>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</si>
  <si>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</si>
  <si>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</si>
  <si>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</si>
  <si>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</si>
  <si>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</si>
  <si>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</si>
  <si>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</si>
  <si>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</si>
  <si>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</si>
  <si>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</si>
  <si>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</si>
  <si>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</si>
  <si>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</si>
  <si>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</si>
  <si>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</si>
  <si>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</si>
  <si>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</si>
  <si>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</si>
  <si>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</si>
  <si>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</si>
  <si>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</si>
  <si>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</si>
  <si>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</si>
  <si>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</si>
  <si>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</si>
  <si>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</si>
  <si>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</si>
  <si>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</si>
  <si>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</si>
  <si>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</si>
  <si>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</si>
  <si>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</si>
  <si>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</si>
  <si>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</si>
  <si>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</si>
  <si>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</si>
  <si>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</si>
  <si>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</si>
  <si>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</si>
  <si>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</si>
  <si>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</si>
  <si>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</si>
  <si>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</si>
  <si>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</si>
  <si>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</si>
  <si>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</si>
  <si>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</si>
  <si>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</si>
  <si>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</si>
  <si>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</si>
  <si>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</si>
  <si>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</si>
  <si>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</si>
  <si>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</si>
  <si>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</si>
  <si>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</si>
  <si>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</si>
  <si>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</si>
  <si>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</si>
  <si>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</si>
  <si>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</si>
  <si>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</si>
  <si>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</si>
  <si>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</si>
  <si>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</si>
  <si>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</si>
  <si>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</si>
  <si>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</si>
  <si>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</si>
  <si>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</si>
  <si>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</si>
  <si>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</si>
  <si>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</si>
  <si>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</si>
  <si>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</si>
  <si>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</si>
  <si>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</si>
  <si>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</si>
  <si>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</si>
  <si>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</si>
  <si>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</si>
  <si>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</si>
  <si>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</si>
  <si>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</si>
  <si>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</si>
  <si>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</si>
  <si>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</si>
  <si>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</si>
  <si>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</si>
  <si>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</si>
  <si>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</si>
  <si>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</si>
  <si>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</si>
  <si>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</si>
  <si>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</si>
  <si>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</si>
  <si>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</si>
  <si>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</si>
  <si>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</si>
  <si>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</si>
  <si>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</si>
  <si>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</si>
  <si>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</si>
  <si>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</si>
  <si>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</si>
  <si>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</si>
  <si>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</si>
  <si>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</si>
  <si>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</si>
  <si>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</si>
  <si>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</si>
  <si>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</si>
  <si>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</si>
  <si>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</si>
  <si>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</si>
  <si>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</si>
  <si>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</si>
  <si>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</si>
  <si>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</si>
  <si>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</si>
  <si>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</si>
  <si>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</si>
  <si>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</si>
  <si>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</si>
  <si>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</si>
  <si>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</si>
  <si>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</si>
  <si>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</si>
  <si>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</si>
  <si>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</si>
  <si>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</si>
  <si>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</si>
  <si>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</si>
  <si>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</si>
  <si>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</si>
  <si>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</si>
  <si>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</si>
  <si>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</si>
  <si>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</si>
  <si>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</si>
  <si>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</si>
  <si>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</si>
  <si>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</si>
  <si>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</si>
  <si>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</si>
  <si>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</si>
  <si>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</si>
  <si>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</si>
  <si>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</si>
  <si>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</si>
  <si>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</si>
  <si>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</si>
  <si>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</si>
  <si>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</si>
  <si>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</si>
  <si>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</si>
  <si>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</si>
  <si>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</si>
  <si>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</si>
  <si>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</si>
  <si>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</si>
  <si>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</si>
  <si>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</si>
  <si>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</si>
  <si>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</si>
  <si>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</si>
  <si>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</si>
  <si>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</si>
  <si>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</si>
  <si>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</si>
  <si>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</si>
  <si>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</si>
  <si>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</si>
  <si>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</si>
  <si>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</si>
  <si>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</si>
  <si>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</si>
  <si>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</si>
  <si>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</si>
  <si>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</si>
  <si>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</si>
  <si>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</si>
  <si>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</si>
  <si>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</si>
  <si>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</si>
  <si>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</si>
  <si>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</si>
  <si>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</si>
  <si>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</si>
  <si>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</si>
  <si>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</si>
  <si>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</si>
  <si>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</si>
  <si>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</si>
  <si>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</si>
  <si>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</si>
  <si>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</si>
  <si>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</si>
  <si>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</si>
  <si>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</si>
  <si>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</si>
  <si>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</si>
  <si>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</si>
  <si>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</si>
  <si>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</si>
  <si>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</si>
  <si>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</si>
  <si>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</si>
  <si>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</si>
  <si>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</si>
  <si>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</si>
  <si>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</si>
  <si>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</si>
  <si>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</si>
  <si>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</si>
  <si>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</si>
  <si>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</si>
  <si>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</si>
  <si>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</si>
  <si>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</si>
  <si>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</si>
  <si>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</si>
  <si>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</si>
  <si>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</si>
  <si>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</si>
  <si>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</si>
  <si>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</si>
  <si>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</si>
  <si>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</si>
  <si>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</si>
  <si>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</si>
  <si>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</si>
  <si>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</si>
  <si>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</si>
  <si>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</si>
  <si>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</si>
  <si>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</si>
  <si>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</si>
  <si>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</si>
  <si>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</si>
  <si>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</si>
  <si>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</si>
  <si>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</si>
  <si>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</si>
  <si>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</si>
  <si>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</si>
  <si>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</si>
  <si>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</si>
  <si>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</si>
  <si>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</si>
  <si>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</si>
  <si>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</si>
  <si>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</si>
  <si>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</si>
  <si>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</si>
  <si>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</si>
  <si>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</si>
  <si>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</si>
  <si>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</si>
  <si>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</si>
  <si>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</si>
  <si>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</si>
  <si>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</si>
  <si>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</si>
  <si>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</si>
  <si>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952 0801 00 0 00 00000 000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</si>
  <si>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</si>
  <si>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</si>
  <si>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952 0801 05 0 00 00000 000</t>
  </si>
  <si>
    <t>952 0801 05 1 00 00000 000</t>
  </si>
  <si>
    <t>952 0801 05 1 00 00590 000</t>
  </si>
  <si>
    <t>952 0801 05 1 00 00590 611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</si>
  <si>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</si>
  <si>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</si>
  <si>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</si>
  <si>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</si>
  <si>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</si>
  <si>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</si>
  <si>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</si>
  <si>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</si>
  <si>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</si>
  <si>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</si>
  <si>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</si>
  <si>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</si>
  <si>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</si>
  <si>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</si>
  <si>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</si>
  <si>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</si>
  <si>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</si>
  <si>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</si>
  <si>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</si>
  <si>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</si>
  <si>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</si>
  <si>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>на 1 марта 2016</t>
  </si>
  <si>
    <t>01.03.2016</t>
  </si>
  <si>
    <t xml:space="preserve"> НАЛОГОВЫЕ И НЕНАЛОГОВЫЕ ДОХОДЫ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</si>
  <si>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</si>
  <si>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</si>
  <si>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</si>
  <si>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</si>
  <si>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</si>
  <si>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</si>
  <si>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</si>
  <si>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</si>
  <si>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</si>
  <si>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</si>
  <si>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</si>
  <si>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</si>
  <si>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</si>
  <si>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</si>
  <si>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</si>
  <si>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</si>
  <si>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1 06 00000 00 0000 000</t>
  </si>
  <si>
    <t>1 06 01000 00 0000 110</t>
  </si>
  <si>
    <t>1 06 01030 10 0000 110</t>
  </si>
  <si>
    <t>1 06 06000 00 0000 110</t>
  </si>
  <si>
    <t xml:space="preserve">Земельный налог с организаций </t>
  </si>
  <si>
    <t>1 06 06030 00 0000 110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</si>
  <si>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</si>
  <si>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</si>
  <si>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1 06 06040 00 0000 110</t>
  </si>
  <si>
    <t>1 06 06043 10 0000 110</t>
  </si>
  <si>
    <t>1 08 00000 00 0000 000</t>
  </si>
  <si>
    <t>1 08 04000 01 0000 110</t>
  </si>
  <si>
    <t>1 08 04020 01 0000 110</t>
  </si>
  <si>
    <t>1 09 00000 00 0000 000</t>
  </si>
  <si>
    <t>1 09 04000 00 0000 110</t>
  </si>
  <si>
    <t>Земельный налог (по обязательствам, возникшим до       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</si>
  <si>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</si>
  <si>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</si>
  <si>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</si>
  <si>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1 11 00000 00 0000 000</t>
  </si>
  <si>
    <t>1 11 05000 00 0000 120</t>
  </si>
  <si>
    <t>1 11 05070 00 0000 120</t>
  </si>
  <si>
    <t>1 11 05075 10 0000 120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</si>
  <si>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</si>
  <si>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</si>
  <si>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</si>
  <si>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</si>
  <si>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</si>
  <si>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</si>
  <si>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</si>
  <si>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</si>
  <si>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2 02 01000 00 0000 151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</si>
  <si>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</si>
  <si>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</si>
  <si>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</si>
  <si>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Субвенции бюджетам бюджетной системы Российской Федерации</t>
  </si>
  <si>
    <t>2 02 03000 00 0000 151</t>
  </si>
  <si>
    <t>2 02 03015 00 0000 151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</si>
  <si>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</si>
  <si>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</si>
  <si>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</si>
  <si>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2 02 03024 10 0000 151</t>
  </si>
  <si>
    <t>2 02 04000 00 0000 151</t>
  </si>
  <si>
    <t>2 02 04999 00 0000 151</t>
  </si>
  <si>
    <t>2 02 04999 10 0000 151</t>
  </si>
  <si>
    <t>010</t>
  </si>
  <si>
    <r>
      <t xml:space="preserve"> 11</t>
    </r>
    <r>
      <rPr>
        <sz val="10"/>
        <rFont val="Arial Cyr"/>
        <family val="0"/>
      </rPr>
      <t xml:space="preserve"> марта   </t>
    </r>
    <r>
      <rPr>
        <u val="single"/>
        <sz val="10"/>
        <rFont val="Arial Cyr"/>
        <family val="0"/>
      </rPr>
      <t xml:space="preserve"> 2016 г.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</si>
</sst>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43" fontId="0" fillId="0" borderId="14" xfId="6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4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3"/>
      <c r="D1" s="44"/>
      <c r="E1" s="44"/>
      <c r="F1" s="44"/>
    </row>
    <row r="2" spans="3:6" ht="13.5" customHeight="1">
      <c r="C2" s="43" t="s">
        <v>161</v>
      </c>
      <c r="D2" s="43"/>
      <c r="E2" s="43"/>
      <c r="F2" s="43"/>
    </row>
    <row r="3" spans="4:5" ht="12.75">
      <c r="D3"/>
      <c r="E3" s="11"/>
    </row>
    <row r="4" spans="1:6" ht="15.75" customHeight="1" thickBot="1">
      <c r="A4" s="45" t="s">
        <v>18</v>
      </c>
      <c r="B4" s="45"/>
      <c r="C4" s="45"/>
      <c r="D4" s="45"/>
      <c r="E4" s="46"/>
      <c r="F4" s="8" t="s">
        <v>1</v>
      </c>
    </row>
    <row r="5" spans="2:6" ht="12.75">
      <c r="B5" s="47" t="s">
        <v>357</v>
      </c>
      <c r="C5" s="47"/>
      <c r="D5" s="43" t="s">
        <v>164</v>
      </c>
      <c r="E5" s="49"/>
      <c r="F5" s="9" t="s">
        <v>19</v>
      </c>
    </row>
    <row r="6" spans="2:6" ht="12.75">
      <c r="B6" s="2"/>
      <c r="C6" s="2"/>
      <c r="E6" s="4" t="s">
        <v>27</v>
      </c>
      <c r="F6" s="12" t="s">
        <v>358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48" t="s">
        <v>30</v>
      </c>
      <c r="B8" s="48"/>
      <c r="C8" s="48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140</v>
      </c>
      <c r="F9" s="6">
        <v>60626415</v>
      </c>
    </row>
    <row r="10" spans="1:6" ht="22.5">
      <c r="A10" s="3" t="s">
        <v>141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2" t="s">
        <v>4</v>
      </c>
      <c r="B12" s="42"/>
      <c r="C12" s="42"/>
      <c r="D12" s="42"/>
      <c r="E12" s="42"/>
      <c r="F12" s="42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121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122</v>
      </c>
      <c r="E14" s="14" t="s">
        <v>123</v>
      </c>
      <c r="F14" s="14" t="s">
        <v>124</v>
      </c>
    </row>
    <row r="15" spans="1:8" s="4" customFormat="1" ht="12.75">
      <c r="A15" s="17" t="s">
        <v>194</v>
      </c>
      <c r="B15" s="51" t="s">
        <v>421</v>
      </c>
      <c r="C15" s="18"/>
      <c r="D15" s="19">
        <v>13693500</v>
      </c>
      <c r="E15" s="19">
        <v>1513076.6</v>
      </c>
      <c r="F15" s="19">
        <v>12180423.4</v>
      </c>
      <c r="G15" s="22"/>
      <c r="H15" s="36"/>
    </row>
    <row r="16" spans="1:9" s="4" customFormat="1" ht="27" customHeight="1">
      <c r="A16" s="17" t="s">
        <v>359</v>
      </c>
      <c r="B16" s="51" t="s">
        <v>421</v>
      </c>
      <c r="C16" s="39" t="s">
        <v>360</v>
      </c>
      <c r="D16" s="19">
        <v>6461600</v>
      </c>
      <c r="E16" s="19">
        <v>284376.6</v>
      </c>
      <c r="F16" s="19">
        <v>6177223.4</v>
      </c>
      <c r="G16" s="22"/>
      <c r="H16" s="36"/>
      <c r="I16" s="22"/>
    </row>
    <row r="17" spans="1:8" s="4" customFormat="1" ht="13.5" customHeight="1">
      <c r="A17" s="17" t="s">
        <v>9</v>
      </c>
      <c r="B17" s="51" t="s">
        <v>421</v>
      </c>
      <c r="C17" s="39" t="s">
        <v>361</v>
      </c>
      <c r="D17" s="19">
        <v>2070100</v>
      </c>
      <c r="E17" s="19">
        <v>108874.2</v>
      </c>
      <c r="F17" s="19">
        <v>1961225.8</v>
      </c>
      <c r="H17" s="36"/>
    </row>
    <row r="18" spans="1:8" s="4" customFormat="1" ht="14.25" customHeight="1">
      <c r="A18" s="17" t="s">
        <v>21</v>
      </c>
      <c r="B18" s="51" t="s">
        <v>421</v>
      </c>
      <c r="C18" s="39" t="s">
        <v>362</v>
      </c>
      <c r="D18" s="19">
        <v>2070100</v>
      </c>
      <c r="E18" s="19">
        <v>108874.2</v>
      </c>
      <c r="F18" s="19">
        <v>1961225.8</v>
      </c>
      <c r="H18" s="36"/>
    </row>
    <row r="19" spans="1:8" s="4" customFormat="1" ht="105.75" customHeight="1">
      <c r="A19" s="17" t="s">
        <v>195</v>
      </c>
      <c r="B19" s="51" t="s">
        <v>421</v>
      </c>
      <c r="C19" s="39" t="s">
        <v>363</v>
      </c>
      <c r="D19" s="19">
        <v>2070100</v>
      </c>
      <c r="E19" s="19">
        <v>108664.2</v>
      </c>
      <c r="F19" s="19">
        <v>1961435.8</v>
      </c>
      <c r="H19" s="36"/>
    </row>
    <row r="20" spans="1:8" ht="65.25" customHeight="1">
      <c r="A20" s="17" t="s">
        <v>196</v>
      </c>
      <c r="B20" s="51" t="s">
        <v>421</v>
      </c>
      <c r="C20" s="39" t="s">
        <v>364</v>
      </c>
      <c r="D20" s="19" t="s">
        <v>95</v>
      </c>
      <c r="E20" s="19">
        <v>210</v>
      </c>
      <c r="F20" s="19" t="s">
        <v>95</v>
      </c>
      <c r="H20" s="36"/>
    </row>
    <row r="21" spans="1:8" ht="53.25" customHeight="1">
      <c r="A21" s="17" t="s">
        <v>33</v>
      </c>
      <c r="B21" s="51" t="s">
        <v>421</v>
      </c>
      <c r="C21" s="39" t="s">
        <v>365</v>
      </c>
      <c r="D21" s="19">
        <v>852300</v>
      </c>
      <c r="E21" s="19">
        <v>57711.76</v>
      </c>
      <c r="F21" s="19">
        <v>794588.24</v>
      </c>
      <c r="H21" s="36"/>
    </row>
    <row r="22" spans="1:8" ht="43.5" customHeight="1">
      <c r="A22" s="17" t="s">
        <v>34</v>
      </c>
      <c r="B22" s="51" t="s">
        <v>421</v>
      </c>
      <c r="C22" s="39" t="s">
        <v>366</v>
      </c>
      <c r="D22" s="19">
        <v>852300</v>
      </c>
      <c r="E22" s="19">
        <v>57711.76</v>
      </c>
      <c r="F22" s="19">
        <v>794588.24</v>
      </c>
      <c r="H22" s="36"/>
    </row>
    <row r="23" spans="1:8" ht="104.25" customHeight="1">
      <c r="A23" s="17" t="s">
        <v>367</v>
      </c>
      <c r="B23" s="51" t="s">
        <v>421</v>
      </c>
      <c r="C23" s="39" t="s">
        <v>368</v>
      </c>
      <c r="D23" s="19">
        <v>297100</v>
      </c>
      <c r="E23" s="19">
        <v>24029.18</v>
      </c>
      <c r="F23" s="19">
        <v>273070.82</v>
      </c>
      <c r="H23" s="36"/>
    </row>
    <row r="24" spans="1:8" ht="133.5" customHeight="1">
      <c r="A24" s="17" t="s">
        <v>369</v>
      </c>
      <c r="B24" s="51" t="s">
        <v>421</v>
      </c>
      <c r="C24" s="39" t="s">
        <v>370</v>
      </c>
      <c r="D24" s="19">
        <v>6000</v>
      </c>
      <c r="E24" s="19">
        <v>488.09</v>
      </c>
      <c r="F24" s="19">
        <v>5511.91</v>
      </c>
      <c r="H24" s="36"/>
    </row>
    <row r="25" spans="1:8" ht="105" customHeight="1">
      <c r="A25" s="17" t="s">
        <v>197</v>
      </c>
      <c r="B25" s="51" t="s">
        <v>421</v>
      </c>
      <c r="C25" s="39" t="s">
        <v>371</v>
      </c>
      <c r="D25" s="19">
        <v>549200</v>
      </c>
      <c r="E25" s="19">
        <v>38201.99</v>
      </c>
      <c r="F25" s="19">
        <v>510998.01</v>
      </c>
      <c r="H25" s="36"/>
    </row>
    <row r="26" spans="1:8" ht="105" customHeight="1">
      <c r="A26" s="17" t="s">
        <v>32</v>
      </c>
      <c r="B26" s="51" t="s">
        <v>421</v>
      </c>
      <c r="C26" s="39" t="s">
        <v>372</v>
      </c>
      <c r="D26" s="19" t="s">
        <v>95</v>
      </c>
      <c r="E26" s="19">
        <v>-5007.5</v>
      </c>
      <c r="F26" s="19" t="s">
        <v>95</v>
      </c>
      <c r="H26" s="36"/>
    </row>
    <row r="27" spans="1:8" ht="12.75">
      <c r="A27" s="17" t="s">
        <v>10</v>
      </c>
      <c r="B27" s="51" t="s">
        <v>421</v>
      </c>
      <c r="C27" s="39" t="s">
        <v>373</v>
      </c>
      <c r="D27" s="19">
        <v>137500</v>
      </c>
      <c r="E27" s="19">
        <v>3278.5</v>
      </c>
      <c r="F27" s="19">
        <v>134221.5</v>
      </c>
      <c r="H27" s="36"/>
    </row>
    <row r="28" spans="1:8" ht="12.75">
      <c r="A28" s="17" t="s">
        <v>11</v>
      </c>
      <c r="B28" s="51" t="s">
        <v>421</v>
      </c>
      <c r="C28" s="39" t="s">
        <v>374</v>
      </c>
      <c r="D28" s="19">
        <v>137500</v>
      </c>
      <c r="E28" s="19">
        <v>3278.5</v>
      </c>
      <c r="F28" s="19">
        <v>134221.5</v>
      </c>
      <c r="H28" s="36"/>
    </row>
    <row r="29" spans="1:8" ht="12.75">
      <c r="A29" s="17" t="s">
        <v>11</v>
      </c>
      <c r="B29" s="51" t="s">
        <v>421</v>
      </c>
      <c r="C29" s="39" t="s">
        <v>375</v>
      </c>
      <c r="D29" s="19">
        <v>137500</v>
      </c>
      <c r="E29" s="19">
        <v>3278.5</v>
      </c>
      <c r="F29" s="19">
        <v>134221.5</v>
      </c>
      <c r="H29" s="36"/>
    </row>
    <row r="30" spans="1:8" ht="14.25" customHeight="1">
      <c r="A30" s="17" t="s">
        <v>12</v>
      </c>
      <c r="B30" s="51" t="s">
        <v>421</v>
      </c>
      <c r="C30" s="39" t="s">
        <v>376</v>
      </c>
      <c r="D30" s="19">
        <v>2994500</v>
      </c>
      <c r="E30" s="19">
        <v>82346.69</v>
      </c>
      <c r="F30" s="19">
        <v>2912153.31</v>
      </c>
      <c r="H30" s="36"/>
    </row>
    <row r="31" spans="1:8" ht="15.75" customHeight="1">
      <c r="A31" s="17" t="s">
        <v>22</v>
      </c>
      <c r="B31" s="51" t="s">
        <v>421</v>
      </c>
      <c r="C31" s="39" t="s">
        <v>377</v>
      </c>
      <c r="D31" s="19">
        <v>228100</v>
      </c>
      <c r="E31" s="19">
        <v>2145.69</v>
      </c>
      <c r="F31" s="19">
        <v>225954.31</v>
      </c>
      <c r="H31" s="36"/>
    </row>
    <row r="32" spans="1:8" ht="64.5" customHeight="1">
      <c r="A32" s="17" t="s">
        <v>142</v>
      </c>
      <c r="B32" s="51" t="s">
        <v>421</v>
      </c>
      <c r="C32" s="39" t="s">
        <v>378</v>
      </c>
      <c r="D32" s="19">
        <v>228100</v>
      </c>
      <c r="E32" s="19">
        <v>2145.69</v>
      </c>
      <c r="F32" s="19">
        <v>225954.31</v>
      </c>
      <c r="H32" s="36"/>
    </row>
    <row r="33" spans="1:8" ht="15" customHeight="1">
      <c r="A33" s="17" t="s">
        <v>23</v>
      </c>
      <c r="B33" s="51" t="s">
        <v>421</v>
      </c>
      <c r="C33" s="39" t="s">
        <v>379</v>
      </c>
      <c r="D33" s="19">
        <v>2766400</v>
      </c>
      <c r="E33" s="19">
        <v>80201</v>
      </c>
      <c r="F33" s="19">
        <v>2686199</v>
      </c>
      <c r="H33" s="36"/>
    </row>
    <row r="34" spans="1:8" ht="15" customHeight="1">
      <c r="A34" s="17" t="s">
        <v>380</v>
      </c>
      <c r="B34" s="51" t="s">
        <v>421</v>
      </c>
      <c r="C34" s="39" t="s">
        <v>381</v>
      </c>
      <c r="D34" s="19">
        <v>762400</v>
      </c>
      <c r="E34" s="19">
        <v>69133.33</v>
      </c>
      <c r="F34" s="19">
        <v>693266.67</v>
      </c>
      <c r="H34" s="36"/>
    </row>
    <row r="35" spans="1:8" ht="53.25" customHeight="1">
      <c r="A35" s="17" t="s">
        <v>382</v>
      </c>
      <c r="B35" s="51" t="s">
        <v>421</v>
      </c>
      <c r="C35" s="39" t="s">
        <v>383</v>
      </c>
      <c r="D35" s="19">
        <v>762400</v>
      </c>
      <c r="E35" s="19">
        <v>69133.33</v>
      </c>
      <c r="F35" s="19">
        <v>693266.67</v>
      </c>
      <c r="H35" s="36"/>
    </row>
    <row r="36" spans="1:8" ht="15.75" customHeight="1">
      <c r="A36" s="17" t="s">
        <v>143</v>
      </c>
      <c r="B36" s="51" t="s">
        <v>421</v>
      </c>
      <c r="C36" s="39" t="s">
        <v>384</v>
      </c>
      <c r="D36" s="19">
        <v>2004000</v>
      </c>
      <c r="E36" s="19">
        <v>11067.67</v>
      </c>
      <c r="F36" s="19">
        <v>1992932.33</v>
      </c>
      <c r="H36" s="36"/>
    </row>
    <row r="37" spans="1:8" ht="51.75" customHeight="1">
      <c r="A37" s="17" t="s">
        <v>144</v>
      </c>
      <c r="B37" s="51" t="s">
        <v>421</v>
      </c>
      <c r="C37" s="39" t="s">
        <v>385</v>
      </c>
      <c r="D37" s="19">
        <v>2004000</v>
      </c>
      <c r="E37" s="19">
        <v>11067.67</v>
      </c>
      <c r="F37" s="19">
        <v>1992932.33</v>
      </c>
      <c r="H37" s="36"/>
    </row>
    <row r="38" spans="1:8" ht="15.75" customHeight="1">
      <c r="A38" s="17" t="s">
        <v>13</v>
      </c>
      <c r="B38" s="51" t="s">
        <v>421</v>
      </c>
      <c r="C38" s="39" t="s">
        <v>386</v>
      </c>
      <c r="D38" s="19">
        <v>10800</v>
      </c>
      <c r="E38" s="19">
        <v>1830</v>
      </c>
      <c r="F38" s="19">
        <v>8970</v>
      </c>
      <c r="H38" s="36"/>
    </row>
    <row r="39" spans="1:8" ht="64.5" customHeight="1">
      <c r="A39" s="17" t="s">
        <v>24</v>
      </c>
      <c r="B39" s="51" t="s">
        <v>421</v>
      </c>
      <c r="C39" s="39" t="s">
        <v>387</v>
      </c>
      <c r="D39" s="19">
        <v>10800</v>
      </c>
      <c r="E39" s="19">
        <v>1830</v>
      </c>
      <c r="F39" s="19">
        <v>8970</v>
      </c>
      <c r="H39" s="36"/>
    </row>
    <row r="40" spans="1:8" ht="105.75" customHeight="1">
      <c r="A40" s="17" t="s">
        <v>14</v>
      </c>
      <c r="B40" s="51" t="s">
        <v>421</v>
      </c>
      <c r="C40" s="39" t="s">
        <v>388</v>
      </c>
      <c r="D40" s="19">
        <v>10800</v>
      </c>
      <c r="E40" s="19">
        <v>1830</v>
      </c>
      <c r="F40" s="19">
        <v>8970</v>
      </c>
      <c r="H40" s="36"/>
    </row>
    <row r="41" spans="1:8" ht="51.75" customHeight="1">
      <c r="A41" s="17" t="s">
        <v>35</v>
      </c>
      <c r="B41" s="51" t="s">
        <v>421</v>
      </c>
      <c r="C41" s="39" t="s">
        <v>389</v>
      </c>
      <c r="D41" s="19" t="s">
        <v>95</v>
      </c>
      <c r="E41" s="19">
        <v>0.18</v>
      </c>
      <c r="F41" s="19" t="s">
        <v>95</v>
      </c>
      <c r="H41" s="36"/>
    </row>
    <row r="42" spans="1:8" ht="14.25" customHeight="1">
      <c r="A42" s="17" t="s">
        <v>36</v>
      </c>
      <c r="B42" s="51" t="s">
        <v>421</v>
      </c>
      <c r="C42" s="39" t="s">
        <v>390</v>
      </c>
      <c r="D42" s="19" t="s">
        <v>95</v>
      </c>
      <c r="E42" s="19">
        <v>0.18</v>
      </c>
      <c r="F42" s="19" t="s">
        <v>95</v>
      </c>
      <c r="H42" s="36"/>
    </row>
    <row r="43" spans="1:8" ht="27" customHeight="1">
      <c r="A43" s="17" t="s">
        <v>391</v>
      </c>
      <c r="B43" s="51" t="s">
        <v>421</v>
      </c>
      <c r="C43" s="39" t="s">
        <v>392</v>
      </c>
      <c r="D43" s="19" t="s">
        <v>95</v>
      </c>
      <c r="E43" s="19">
        <v>0.18</v>
      </c>
      <c r="F43" s="19" t="s">
        <v>95</v>
      </c>
      <c r="H43" s="37"/>
    </row>
    <row r="44" spans="1:8" ht="53.25" customHeight="1">
      <c r="A44" s="17" t="s">
        <v>393</v>
      </c>
      <c r="B44" s="51" t="s">
        <v>421</v>
      </c>
      <c r="C44" s="39" t="s">
        <v>394</v>
      </c>
      <c r="D44" s="19" t="s">
        <v>95</v>
      </c>
      <c r="E44" s="19">
        <v>0.18</v>
      </c>
      <c r="F44" s="19" t="s">
        <v>95</v>
      </c>
      <c r="H44" s="36"/>
    </row>
    <row r="45" spans="1:8" ht="66" customHeight="1">
      <c r="A45" s="17" t="s">
        <v>15</v>
      </c>
      <c r="B45" s="51" t="s">
        <v>421</v>
      </c>
      <c r="C45" s="39" t="s">
        <v>395</v>
      </c>
      <c r="D45" s="19">
        <v>361900</v>
      </c>
      <c r="E45" s="19">
        <v>30335.27</v>
      </c>
      <c r="F45" s="19">
        <v>331564.73</v>
      </c>
      <c r="H45" s="36"/>
    </row>
    <row r="46" spans="1:8" ht="129.75" customHeight="1">
      <c r="A46" s="17" t="s">
        <v>38</v>
      </c>
      <c r="B46" s="51" t="s">
        <v>421</v>
      </c>
      <c r="C46" s="39" t="s">
        <v>396</v>
      </c>
      <c r="D46" s="19">
        <v>361900</v>
      </c>
      <c r="E46" s="19">
        <v>30335.27</v>
      </c>
      <c r="F46" s="19">
        <v>331564.73</v>
      </c>
      <c r="H46" s="36"/>
    </row>
    <row r="47" spans="1:8" ht="54.75" customHeight="1">
      <c r="A47" s="17" t="s">
        <v>39</v>
      </c>
      <c r="B47" s="51" t="s">
        <v>421</v>
      </c>
      <c r="C47" s="39" t="s">
        <v>397</v>
      </c>
      <c r="D47" s="19">
        <v>361900</v>
      </c>
      <c r="E47" s="19">
        <v>30335.27</v>
      </c>
      <c r="F47" s="19">
        <v>331564.73</v>
      </c>
      <c r="H47" s="36"/>
    </row>
    <row r="48" spans="1:8" ht="52.5" customHeight="1">
      <c r="A48" s="17" t="s">
        <v>145</v>
      </c>
      <c r="B48" s="51" t="s">
        <v>421</v>
      </c>
      <c r="C48" s="39" t="s">
        <v>398</v>
      </c>
      <c r="D48" s="19">
        <v>361900</v>
      </c>
      <c r="E48" s="19">
        <v>30335.27</v>
      </c>
      <c r="F48" s="19">
        <v>331564.73</v>
      </c>
      <c r="H48" s="37"/>
    </row>
    <row r="49" spans="1:8" ht="27.75" customHeight="1">
      <c r="A49" s="17" t="s">
        <v>37</v>
      </c>
      <c r="B49" s="51" t="s">
        <v>421</v>
      </c>
      <c r="C49" s="39" t="s">
        <v>399</v>
      </c>
      <c r="D49" s="19">
        <v>34500</v>
      </c>
      <c r="E49" s="19" t="s">
        <v>95</v>
      </c>
      <c r="F49" s="19">
        <v>34500</v>
      </c>
      <c r="H49" s="36"/>
    </row>
    <row r="50" spans="1:8" ht="66" customHeight="1">
      <c r="A50" s="17" t="s">
        <v>176</v>
      </c>
      <c r="B50" s="51" t="s">
        <v>421</v>
      </c>
      <c r="C50" s="39" t="s">
        <v>400</v>
      </c>
      <c r="D50" s="19">
        <v>34500</v>
      </c>
      <c r="E50" s="19" t="s">
        <v>95</v>
      </c>
      <c r="F50" s="19">
        <v>34500</v>
      </c>
      <c r="H50" s="36"/>
    </row>
    <row r="51" spans="1:8" ht="77.25" customHeight="1">
      <c r="A51" s="17" t="s">
        <v>401</v>
      </c>
      <c r="B51" s="51" t="s">
        <v>421</v>
      </c>
      <c r="C51" s="39" t="s">
        <v>402</v>
      </c>
      <c r="D51" s="19">
        <v>34500</v>
      </c>
      <c r="E51" s="19" t="s">
        <v>95</v>
      </c>
      <c r="F51" s="19">
        <v>34500</v>
      </c>
      <c r="H51" s="36"/>
    </row>
    <row r="52" spans="1:8" ht="13.5" customHeight="1">
      <c r="A52" s="17" t="s">
        <v>16</v>
      </c>
      <c r="B52" s="51" t="s">
        <v>421</v>
      </c>
      <c r="C52" s="39" t="s">
        <v>403</v>
      </c>
      <c r="D52" s="19">
        <v>7231900</v>
      </c>
      <c r="E52" s="19">
        <v>1228700</v>
      </c>
      <c r="F52" s="19">
        <v>6003200</v>
      </c>
      <c r="H52" s="36"/>
    </row>
    <row r="53" spans="1:8" ht="39.75" customHeight="1">
      <c r="A53" s="17" t="s">
        <v>404</v>
      </c>
      <c r="B53" s="51" t="s">
        <v>421</v>
      </c>
      <c r="C53" s="39" t="s">
        <v>405</v>
      </c>
      <c r="D53" s="19">
        <v>7231900</v>
      </c>
      <c r="E53" s="19">
        <v>1228700</v>
      </c>
      <c r="F53" s="19">
        <v>6003200</v>
      </c>
      <c r="H53" s="36"/>
    </row>
    <row r="54" spans="1:8" ht="29.25" customHeight="1">
      <c r="A54" s="17" t="s">
        <v>406</v>
      </c>
      <c r="B54" s="51" t="s">
        <v>421</v>
      </c>
      <c r="C54" s="39" t="s">
        <v>407</v>
      </c>
      <c r="D54" s="19">
        <v>2844400</v>
      </c>
      <c r="E54" s="19">
        <v>1079900</v>
      </c>
      <c r="F54" s="19">
        <v>1764500</v>
      </c>
      <c r="H54" s="36"/>
    </row>
    <row r="55" spans="1:8" ht="25.5" customHeight="1">
      <c r="A55" s="17" t="s">
        <v>146</v>
      </c>
      <c r="B55" s="51" t="s">
        <v>421</v>
      </c>
      <c r="C55" s="39" t="s">
        <v>408</v>
      </c>
      <c r="D55" s="19">
        <v>2844400</v>
      </c>
      <c r="E55" s="19">
        <v>1079900</v>
      </c>
      <c r="F55" s="19">
        <v>1764500</v>
      </c>
      <c r="H55" s="36"/>
    </row>
    <row r="56" spans="1:8" ht="39.75" customHeight="1">
      <c r="A56" s="17" t="s">
        <v>409</v>
      </c>
      <c r="B56" s="51" t="s">
        <v>421</v>
      </c>
      <c r="C56" s="39" t="s">
        <v>410</v>
      </c>
      <c r="D56" s="19">
        <v>2844400</v>
      </c>
      <c r="E56" s="19">
        <v>1079900</v>
      </c>
      <c r="F56" s="19">
        <v>1764500</v>
      </c>
      <c r="H56" s="36"/>
    </row>
    <row r="57" spans="1:8" ht="28.5" customHeight="1">
      <c r="A57" s="17" t="s">
        <v>411</v>
      </c>
      <c r="B57" s="51" t="s">
        <v>421</v>
      </c>
      <c r="C57" s="39" t="s">
        <v>412</v>
      </c>
      <c r="D57" s="19">
        <v>175000</v>
      </c>
      <c r="E57" s="19">
        <v>148800</v>
      </c>
      <c r="F57" s="19">
        <v>26200</v>
      </c>
      <c r="H57" s="36"/>
    </row>
    <row r="58" spans="1:8" ht="52.5" customHeight="1">
      <c r="A58" s="17" t="s">
        <v>25</v>
      </c>
      <c r="B58" s="51" t="s">
        <v>421</v>
      </c>
      <c r="C58" s="39" t="s">
        <v>413</v>
      </c>
      <c r="D58" s="19">
        <v>174800</v>
      </c>
      <c r="E58" s="19">
        <v>148600</v>
      </c>
      <c r="F58" s="19">
        <v>26200</v>
      </c>
      <c r="H58" s="36"/>
    </row>
    <row r="59" spans="1:8" ht="66" customHeight="1">
      <c r="A59" s="17" t="s">
        <v>147</v>
      </c>
      <c r="B59" s="51" t="s">
        <v>421</v>
      </c>
      <c r="C59" s="39" t="s">
        <v>414</v>
      </c>
      <c r="D59" s="19">
        <v>174800</v>
      </c>
      <c r="E59" s="19">
        <v>148600</v>
      </c>
      <c r="F59" s="19">
        <v>26200</v>
      </c>
      <c r="H59" s="36"/>
    </row>
    <row r="60" spans="1:8" ht="54.75" customHeight="1">
      <c r="A60" s="17" t="s">
        <v>415</v>
      </c>
      <c r="B60" s="51" t="s">
        <v>421</v>
      </c>
      <c r="C60" s="39" t="s">
        <v>416</v>
      </c>
      <c r="D60" s="19">
        <v>200</v>
      </c>
      <c r="E60" s="19">
        <v>200</v>
      </c>
      <c r="F60" s="19" t="s">
        <v>95</v>
      </c>
      <c r="H60" s="36"/>
    </row>
    <row r="61" spans="1:8" ht="53.25" customHeight="1">
      <c r="A61" s="17" t="s">
        <v>148</v>
      </c>
      <c r="B61" s="51" t="s">
        <v>421</v>
      </c>
      <c r="C61" s="39" t="s">
        <v>417</v>
      </c>
      <c r="D61" s="19">
        <v>200</v>
      </c>
      <c r="E61" s="19">
        <v>200</v>
      </c>
      <c r="F61" s="19" t="s">
        <v>95</v>
      </c>
      <c r="H61" s="36"/>
    </row>
    <row r="62" spans="1:8" ht="13.5" customHeight="1">
      <c r="A62" s="17" t="s">
        <v>26</v>
      </c>
      <c r="B62" s="51" t="s">
        <v>421</v>
      </c>
      <c r="C62" s="39" t="s">
        <v>418</v>
      </c>
      <c r="D62" s="19">
        <v>4212500</v>
      </c>
      <c r="E62" s="19" t="s">
        <v>95</v>
      </c>
      <c r="F62" s="19">
        <v>4212500</v>
      </c>
      <c r="H62" s="36"/>
    </row>
    <row r="63" spans="1:8" ht="27" customHeight="1">
      <c r="A63" s="17" t="s">
        <v>0</v>
      </c>
      <c r="B63" s="51" t="s">
        <v>421</v>
      </c>
      <c r="C63" s="39" t="s">
        <v>419</v>
      </c>
      <c r="D63" s="19">
        <v>4212500</v>
      </c>
      <c r="E63" s="19" t="s">
        <v>95</v>
      </c>
      <c r="F63" s="19">
        <v>4212500</v>
      </c>
      <c r="H63" s="36"/>
    </row>
    <row r="64" spans="1:6" ht="40.5" customHeight="1">
      <c r="A64" s="17" t="s">
        <v>149</v>
      </c>
      <c r="B64" s="51" t="s">
        <v>421</v>
      </c>
      <c r="C64" s="39" t="s">
        <v>420</v>
      </c>
      <c r="D64" s="19">
        <v>4212500</v>
      </c>
      <c r="E64" s="19" t="s">
        <v>95</v>
      </c>
      <c r="F64" s="19">
        <v>4212500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51"/>
  <sheetViews>
    <sheetView view="pageBreakPreview" zoomScale="110" zoomScaleSheetLayoutView="110" zoomScalePageLayoutView="0" workbookViewId="0" topLeftCell="A101">
      <selection activeCell="F142" sqref="F142:F144"/>
    </sheetView>
  </sheetViews>
  <sheetFormatPr defaultColWidth="9.00390625" defaultRowHeight="12.75"/>
  <cols>
    <col min="1" max="1" width="34.25390625" style="1" customWidth="1"/>
    <col min="2" max="2" width="4.25390625" style="0" customWidth="1"/>
    <col min="3" max="3" width="25.00390625" style="0" customWidth="1"/>
    <col min="4" max="4" width="14.125" style="4" customWidth="1"/>
    <col min="5" max="5" width="13.375" style="4" customWidth="1"/>
    <col min="6" max="6" width="15.375" style="0" customWidth="1"/>
    <col min="8" max="8" width="9.875" style="0" customWidth="1"/>
  </cols>
  <sheetData>
    <row r="1" spans="1:6" ht="18" customHeight="1">
      <c r="A1" s="42" t="s">
        <v>17</v>
      </c>
      <c r="B1" s="42"/>
      <c r="C1" s="42"/>
      <c r="D1" s="42"/>
      <c r="E1" s="42"/>
      <c r="F1" s="42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13693500</v>
      </c>
      <c r="E4" s="19">
        <v>1849835.99</v>
      </c>
      <c r="F4" s="19">
        <f>D4-E4</f>
        <v>11843664.01</v>
      </c>
    </row>
    <row r="5" spans="1:6" s="4" customFormat="1" ht="29.25" customHeight="1">
      <c r="A5" s="17" t="s">
        <v>53</v>
      </c>
      <c r="B5" s="18" t="s">
        <v>52</v>
      </c>
      <c r="C5" s="39" t="s">
        <v>204</v>
      </c>
      <c r="D5" s="19">
        <f>D6+D62+D69+D83+D100+D124+D133+D139+D145</f>
        <v>13693500</v>
      </c>
      <c r="E5" s="19">
        <v>1849835.99</v>
      </c>
      <c r="F5" s="19">
        <f aca="true" t="shared" si="0" ref="F5:F68">D5-E5</f>
        <v>11843664.01</v>
      </c>
    </row>
    <row r="6" spans="1:6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4461700</v>
      </c>
      <c r="E6" s="19">
        <v>670309.81</v>
      </c>
      <c r="F6" s="19">
        <f t="shared" si="0"/>
        <v>3791390.19</v>
      </c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>D8</f>
        <v>758400</v>
      </c>
      <c r="E7" s="19">
        <f>E8</f>
        <v>143174.2</v>
      </c>
      <c r="F7" s="19">
        <f t="shared" si="0"/>
        <v>615225.8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>D9</f>
        <v>758400</v>
      </c>
      <c r="E8" s="19">
        <f>E9</f>
        <v>143174.2</v>
      </c>
      <c r="F8" s="19">
        <f t="shared" si="0"/>
        <v>615225.8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>D10</f>
        <v>758400</v>
      </c>
      <c r="E9" s="19">
        <f>E10</f>
        <v>143174.2</v>
      </c>
      <c r="F9" s="19">
        <f t="shared" si="0"/>
        <v>615225.8</v>
      </c>
    </row>
    <row r="10" spans="1:6" s="4" customFormat="1" ht="78.7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143174.2</v>
      </c>
      <c r="F10" s="19">
        <f t="shared" si="0"/>
        <v>615225.8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96417.94</v>
      </c>
      <c r="F11" s="19">
        <f t="shared" si="0"/>
        <v>454582.06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10234</v>
      </c>
      <c r="F12" s="19">
        <f t="shared" si="0"/>
        <v>30766</v>
      </c>
    </row>
    <row r="13" spans="1:6" s="4" customFormat="1" ht="78.7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36522.26</v>
      </c>
      <c r="F13" s="19">
        <f t="shared" si="0"/>
        <v>129877.73999999999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3171300</v>
      </c>
      <c r="E14" s="19">
        <f>E15+E24</f>
        <v>511212.94999999995</v>
      </c>
      <c r="F14" s="19">
        <f t="shared" si="0"/>
        <v>2660087.05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3171100</v>
      </c>
      <c r="E15" s="19">
        <f>E16</f>
        <v>511012.94999999995</v>
      </c>
      <c r="F15" s="19">
        <f t="shared" si="0"/>
        <v>2660087.05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3171100</v>
      </c>
      <c r="E16" s="19">
        <f>E17+E21</f>
        <v>511012.94999999995</v>
      </c>
      <c r="F16" s="19">
        <f t="shared" si="0"/>
        <v>2660087.05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466461.32999999996</v>
      </c>
      <c r="F17" s="19">
        <f t="shared" si="0"/>
        <v>2048638.67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336654.47</v>
      </c>
      <c r="F18" s="19">
        <f t="shared" si="0"/>
        <v>1489045.53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29321</v>
      </c>
      <c r="F19" s="19">
        <f t="shared" si="0"/>
        <v>108679</v>
      </c>
    </row>
    <row r="20" spans="1:6" s="4" customFormat="1" ht="80.25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100485.86</v>
      </c>
      <c r="F20" s="19">
        <f t="shared" si="0"/>
        <v>450914.14</v>
      </c>
    </row>
    <row r="21" spans="1:6" s="4" customFormat="1" ht="143.25" customHeight="1">
      <c r="A21" s="17" t="s">
        <v>181</v>
      </c>
      <c r="B21" s="18" t="s">
        <v>52</v>
      </c>
      <c r="C21" s="39" t="s">
        <v>220</v>
      </c>
      <c r="D21" s="19">
        <f>D22+D23</f>
        <v>656000</v>
      </c>
      <c r="E21" s="19">
        <f>E22+E23</f>
        <v>44551.62</v>
      </c>
      <c r="F21" s="19">
        <f t="shared" si="0"/>
        <v>611448.38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1000</v>
      </c>
      <c r="E22" s="19">
        <v>383.76</v>
      </c>
      <c r="F22" s="19">
        <f t="shared" si="0"/>
        <v>616.24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44167.86</v>
      </c>
      <c r="F23" s="19">
        <f t="shared" si="0"/>
        <v>610832.14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>D25</f>
        <v>200</v>
      </c>
      <c r="E24" s="19">
        <f>E25</f>
        <v>200</v>
      </c>
      <c r="F24" s="19" t="s">
        <v>95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>D26</f>
        <v>200</v>
      </c>
      <c r="E25" s="19">
        <f>E26</f>
        <v>200</v>
      </c>
      <c r="F25" s="19" t="s">
        <v>95</v>
      </c>
    </row>
    <row r="26" spans="1:6" ht="194.25" customHeight="1">
      <c r="A26" s="17" t="s">
        <v>190</v>
      </c>
      <c r="B26" s="18" t="s">
        <v>52</v>
      </c>
      <c r="C26" s="38" t="s">
        <v>225</v>
      </c>
      <c r="D26" s="19">
        <f>D27</f>
        <v>200</v>
      </c>
      <c r="E26" s="19">
        <f>E27</f>
        <v>200</v>
      </c>
      <c r="F26" s="19" t="s">
        <v>95</v>
      </c>
    </row>
    <row r="27" spans="1:6" ht="53.25" customHeight="1">
      <c r="A27" s="17" t="s">
        <v>59</v>
      </c>
      <c r="B27" s="18" t="s">
        <v>52</v>
      </c>
      <c r="C27" s="38" t="s">
        <v>226</v>
      </c>
      <c r="D27" s="19">
        <v>200</v>
      </c>
      <c r="E27" s="26">
        <v>200</v>
      </c>
      <c r="F27" s="19" t="s">
        <v>95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>D29</f>
        <v>269900</v>
      </c>
      <c r="E28" s="19" t="str">
        <f>E29</f>
        <v>-</v>
      </c>
      <c r="F28" s="19">
        <f>D28</f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>D30</f>
        <v>269900</v>
      </c>
      <c r="E29" s="19" t="str">
        <f>E30</f>
        <v>-</v>
      </c>
      <c r="F29" s="19">
        <f aca="true" t="shared" si="1" ref="F29:F37">D29</f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>D31</f>
        <v>269900</v>
      </c>
      <c r="E30" s="19" t="str">
        <f>E31</f>
        <v>-</v>
      </c>
      <c r="F30" s="19">
        <f t="shared" si="1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 t="s">
        <v>95</v>
      </c>
      <c r="F31" s="19">
        <f t="shared" si="1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19" t="s">
        <v>95</v>
      </c>
      <c r="F32" s="19">
        <f t="shared" si="1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 t="str">
        <f>E34</f>
        <v>-</v>
      </c>
      <c r="F33" s="19">
        <f t="shared" si="1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 t="s">
        <v>95</v>
      </c>
      <c r="F34" s="19">
        <f t="shared" si="1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 t="s">
        <v>95</v>
      </c>
      <c r="F35" s="19">
        <f t="shared" si="1"/>
        <v>10000</v>
      </c>
    </row>
    <row r="36" spans="1:6" ht="105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 t="s">
        <v>95</v>
      </c>
      <c r="F36" s="19">
        <f t="shared" si="1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19" t="s">
        <v>95</v>
      </c>
      <c r="F37" s="19">
        <f t="shared" si="1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252100</v>
      </c>
      <c r="E38" s="19">
        <v>15922.66</v>
      </c>
      <c r="F38" s="19">
        <f t="shared" si="0"/>
        <v>236177.34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47900</v>
      </c>
      <c r="E39" s="19">
        <f>E40</f>
        <v>9595.36</v>
      </c>
      <c r="F39" s="19">
        <f t="shared" si="0"/>
        <v>38304.64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47900</v>
      </c>
      <c r="E40" s="19">
        <f>E41+E43</f>
        <v>9595.36</v>
      </c>
      <c r="F40" s="19">
        <f t="shared" si="0"/>
        <v>38304.64</v>
      </c>
    </row>
    <row r="41" spans="1:6" ht="246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26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16000</v>
      </c>
      <c r="E43" s="19">
        <f>E44+E45</f>
        <v>6995.36</v>
      </c>
      <c r="F43" s="19">
        <f t="shared" si="0"/>
        <v>9004.64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12900</v>
      </c>
      <c r="E44" s="19">
        <v>6044.36</v>
      </c>
      <c r="F44" s="19">
        <f t="shared" si="0"/>
        <v>6855.64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26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184200</v>
      </c>
      <c r="E46" s="19">
        <v>6327.3</v>
      </c>
      <c r="F46" s="19">
        <f t="shared" si="0"/>
        <v>177872.7</v>
      </c>
    </row>
    <row r="47" spans="1:6" ht="132" customHeight="1">
      <c r="A47" s="17" t="s">
        <v>67</v>
      </c>
      <c r="B47" s="18" t="s">
        <v>52</v>
      </c>
      <c r="C47" s="39" t="s">
        <v>247</v>
      </c>
      <c r="D47" s="19">
        <f>D48+D50</f>
        <v>10000</v>
      </c>
      <c r="E47" s="19" t="str">
        <f>E48</f>
        <v>-</v>
      </c>
      <c r="F47" s="19">
        <f>D47</f>
        <v>10000</v>
      </c>
    </row>
    <row r="48" spans="1:6" ht="171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54.75" customHeight="1">
      <c r="A49" s="17" t="s">
        <v>59</v>
      </c>
      <c r="B49" s="18" t="s">
        <v>52</v>
      </c>
      <c r="C49" s="39" t="s">
        <v>249</v>
      </c>
      <c r="D49" s="19">
        <v>5000</v>
      </c>
      <c r="E49" s="19" t="s">
        <v>95</v>
      </c>
      <c r="F49" s="19">
        <f>D49</f>
        <v>5000</v>
      </c>
    </row>
    <row r="50" spans="1:6" ht="170.25" customHeight="1">
      <c r="A50" s="17" t="s">
        <v>160</v>
      </c>
      <c r="B50" s="18" t="s">
        <v>52</v>
      </c>
      <c r="C50" s="39" t="s">
        <v>250</v>
      </c>
      <c r="D50" s="19">
        <f>D51</f>
        <v>5000</v>
      </c>
      <c r="E50" s="19" t="s">
        <v>95</v>
      </c>
      <c r="F50" s="19">
        <f>D50</f>
        <v>5000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5000</v>
      </c>
      <c r="E51" s="19" t="s">
        <v>95</v>
      </c>
      <c r="F51" s="19">
        <f>D51</f>
        <v>5000</v>
      </c>
    </row>
    <row r="52" spans="1:6" ht="105.75" customHeight="1">
      <c r="A52" s="17" t="s">
        <v>69</v>
      </c>
      <c r="B52" s="18" t="s">
        <v>52</v>
      </c>
      <c r="C52" s="39" t="s">
        <v>253</v>
      </c>
      <c r="D52" s="19">
        <f>D53</f>
        <v>61000</v>
      </c>
      <c r="E52" s="19">
        <f>E53</f>
        <v>6327.3</v>
      </c>
      <c r="F52" s="19">
        <f t="shared" si="0"/>
        <v>54672.7</v>
      </c>
    </row>
    <row r="53" spans="1:6" ht="209.25" customHeight="1">
      <c r="A53" s="17" t="s">
        <v>134</v>
      </c>
      <c r="B53" s="18" t="s">
        <v>52</v>
      </c>
      <c r="C53" s="39" t="s">
        <v>252</v>
      </c>
      <c r="D53" s="19">
        <f>D54</f>
        <v>61000</v>
      </c>
      <c r="E53" s="19">
        <f>E54</f>
        <v>6327.3</v>
      </c>
      <c r="F53" s="19">
        <f t="shared" si="0"/>
        <v>54672.7</v>
      </c>
    </row>
    <row r="54" spans="1:6" ht="52.5" customHeight="1">
      <c r="A54" s="17" t="s">
        <v>59</v>
      </c>
      <c r="B54" s="18" t="s">
        <v>52</v>
      </c>
      <c r="C54" s="39" t="s">
        <v>254</v>
      </c>
      <c r="D54" s="19">
        <v>61000</v>
      </c>
      <c r="E54" s="19">
        <v>6327.3</v>
      </c>
      <c r="F54" s="19">
        <f t="shared" si="0"/>
        <v>54672.7</v>
      </c>
    </row>
    <row r="55" spans="1:6" ht="143.2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 t="s">
        <v>95</v>
      </c>
      <c r="F55" s="19">
        <f>D55</f>
        <v>113200</v>
      </c>
    </row>
    <row r="56" spans="1:6" ht="156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 t="s">
        <v>95</v>
      </c>
      <c r="F56" s="19">
        <f aca="true" t="shared" si="2" ref="F56:F61">D56</f>
        <v>113200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19" t="s">
        <v>95</v>
      </c>
      <c r="F57" s="19">
        <f t="shared" si="2"/>
        <v>113200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20000</v>
      </c>
      <c r="E58" s="19" t="s">
        <v>95</v>
      </c>
      <c r="F58" s="19">
        <f t="shared" si="2"/>
        <v>20000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</f>
        <v>20000</v>
      </c>
      <c r="E59" s="19" t="s">
        <v>95</v>
      </c>
      <c r="F59" s="19">
        <f t="shared" si="2"/>
        <v>20000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 t="s">
        <v>95</v>
      </c>
      <c r="F60" s="19">
        <f t="shared" si="2"/>
        <v>20000</v>
      </c>
    </row>
    <row r="61" spans="1:6" ht="54" customHeight="1">
      <c r="A61" s="17" t="s">
        <v>59</v>
      </c>
      <c r="B61" s="18" t="s">
        <v>52</v>
      </c>
      <c r="C61" s="39" t="s">
        <v>262</v>
      </c>
      <c r="D61" s="19">
        <v>20000</v>
      </c>
      <c r="E61" s="19" t="s">
        <v>95</v>
      </c>
      <c r="F61" s="19">
        <f t="shared" si="2"/>
        <v>20000</v>
      </c>
    </row>
    <row r="62" spans="1:6" ht="15.75" customHeight="1">
      <c r="A62" s="17" t="s">
        <v>70</v>
      </c>
      <c r="B62" s="18" t="s">
        <v>52</v>
      </c>
      <c r="C62" s="39" t="s">
        <v>263</v>
      </c>
      <c r="D62" s="19">
        <f>D63</f>
        <v>174800</v>
      </c>
      <c r="E62" s="19">
        <f>E63</f>
        <v>17413.18</v>
      </c>
      <c r="F62" s="19">
        <f t="shared" si="0"/>
        <v>157386.82</v>
      </c>
    </row>
    <row r="63" spans="1:6" ht="28.5" customHeight="1">
      <c r="A63" s="17" t="s">
        <v>71</v>
      </c>
      <c r="B63" s="18" t="s">
        <v>52</v>
      </c>
      <c r="C63" s="39" t="s">
        <v>264</v>
      </c>
      <c r="D63" s="19">
        <f>D64</f>
        <v>174800</v>
      </c>
      <c r="E63" s="19">
        <f>E64</f>
        <v>17413.18</v>
      </c>
      <c r="F63" s="19">
        <f t="shared" si="0"/>
        <v>157386.82</v>
      </c>
    </row>
    <row r="64" spans="1:6" ht="41.25" customHeight="1">
      <c r="A64" s="17" t="s">
        <v>182</v>
      </c>
      <c r="B64" s="18" t="s">
        <v>52</v>
      </c>
      <c r="C64" s="39" t="s">
        <v>265</v>
      </c>
      <c r="D64" s="19">
        <f>D65</f>
        <v>174800</v>
      </c>
      <c r="E64" s="19">
        <f>E65</f>
        <v>17413.18</v>
      </c>
      <c r="F64" s="19">
        <f t="shared" si="0"/>
        <v>157386.82</v>
      </c>
    </row>
    <row r="65" spans="1:6" ht="14.25" customHeight="1">
      <c r="A65" s="17" t="s">
        <v>150</v>
      </c>
      <c r="B65" s="18" t="s">
        <v>52</v>
      </c>
      <c r="C65" s="39" t="s">
        <v>266</v>
      </c>
      <c r="D65" s="19">
        <f>D66</f>
        <v>174800</v>
      </c>
      <c r="E65" s="19">
        <f>E66</f>
        <v>17413.18</v>
      </c>
      <c r="F65" s="19">
        <f t="shared" si="0"/>
        <v>157386.82</v>
      </c>
    </row>
    <row r="66" spans="1:6" ht="105.75" customHeight="1">
      <c r="A66" s="17" t="s">
        <v>154</v>
      </c>
      <c r="B66" s="18" t="s">
        <v>52</v>
      </c>
      <c r="C66" s="39" t="s">
        <v>267</v>
      </c>
      <c r="D66" s="19">
        <f>D67+D68</f>
        <v>174800</v>
      </c>
      <c r="E66" s="19">
        <f>E67+E68</f>
        <v>17413.18</v>
      </c>
      <c r="F66" s="19">
        <f t="shared" si="0"/>
        <v>157386.82</v>
      </c>
    </row>
    <row r="67" spans="1:6" ht="29.25" customHeight="1">
      <c r="A67" s="17" t="s">
        <v>198</v>
      </c>
      <c r="B67" s="18" t="s">
        <v>52</v>
      </c>
      <c r="C67" s="39" t="s">
        <v>268</v>
      </c>
      <c r="D67" s="19">
        <v>134000</v>
      </c>
      <c r="E67" s="19">
        <v>14070.03</v>
      </c>
      <c r="F67" s="19">
        <f t="shared" si="0"/>
        <v>119929.97</v>
      </c>
    </row>
    <row r="68" spans="1:6" ht="79.5" customHeight="1">
      <c r="A68" s="17" t="s">
        <v>199</v>
      </c>
      <c r="B68" s="18" t="s">
        <v>52</v>
      </c>
      <c r="C68" s="39" t="s">
        <v>269</v>
      </c>
      <c r="D68" s="19">
        <v>40800</v>
      </c>
      <c r="E68" s="26">
        <v>3343.15</v>
      </c>
      <c r="F68" s="19">
        <f t="shared" si="0"/>
        <v>37456.85</v>
      </c>
    </row>
    <row r="69" spans="1:6" ht="28.5" customHeight="1">
      <c r="A69" s="17" t="s">
        <v>72</v>
      </c>
      <c r="B69" s="18" t="s">
        <v>52</v>
      </c>
      <c r="C69" s="39" t="s">
        <v>270</v>
      </c>
      <c r="D69" s="19">
        <f>D70</f>
        <v>83000</v>
      </c>
      <c r="E69" s="19">
        <v>5700</v>
      </c>
      <c r="F69" s="19">
        <f aca="true" t="shared" si="3" ref="F69:F132">D69-E69</f>
        <v>77300</v>
      </c>
    </row>
    <row r="70" spans="1:6" ht="53.25" customHeight="1">
      <c r="A70" s="17" t="s">
        <v>73</v>
      </c>
      <c r="B70" s="18" t="s">
        <v>52</v>
      </c>
      <c r="C70" s="39" t="s">
        <v>271</v>
      </c>
      <c r="D70" s="19">
        <f>D71</f>
        <v>83000</v>
      </c>
      <c r="E70" s="19">
        <v>5700</v>
      </c>
      <c r="F70" s="19">
        <f t="shared" si="3"/>
        <v>77300</v>
      </c>
    </row>
    <row r="71" spans="1:6" ht="90.75" customHeight="1">
      <c r="A71" s="17" t="s">
        <v>184</v>
      </c>
      <c r="B71" s="18" t="s">
        <v>52</v>
      </c>
      <c r="C71" s="39" t="s">
        <v>272</v>
      </c>
      <c r="D71" s="19">
        <f>D72+D77+D80</f>
        <v>83000</v>
      </c>
      <c r="E71" s="19">
        <v>5700</v>
      </c>
      <c r="F71" s="19">
        <f t="shared" si="3"/>
        <v>77300</v>
      </c>
    </row>
    <row r="72" spans="1:6" ht="117" customHeight="1">
      <c r="A72" s="17" t="s">
        <v>155</v>
      </c>
      <c r="B72" s="18" t="s">
        <v>52</v>
      </c>
      <c r="C72" s="39" t="s">
        <v>273</v>
      </c>
      <c r="D72" s="19">
        <f>D73+D75</f>
        <v>70900</v>
      </c>
      <c r="E72" s="19">
        <v>5700</v>
      </c>
      <c r="F72" s="19">
        <f t="shared" si="3"/>
        <v>65200</v>
      </c>
    </row>
    <row r="73" spans="1:6" ht="193.5" customHeight="1">
      <c r="A73" s="17" t="s">
        <v>156</v>
      </c>
      <c r="B73" s="18" t="s">
        <v>52</v>
      </c>
      <c r="C73" s="39" t="s">
        <v>274</v>
      </c>
      <c r="D73" s="19">
        <f>D74</f>
        <v>2500</v>
      </c>
      <c r="E73" s="19" t="s">
        <v>95</v>
      </c>
      <c r="F73" s="19">
        <f>D73</f>
        <v>2500</v>
      </c>
    </row>
    <row r="74" spans="1:6" ht="52.5" customHeight="1">
      <c r="A74" s="17" t="s">
        <v>59</v>
      </c>
      <c r="B74" s="18" t="s">
        <v>52</v>
      </c>
      <c r="C74" s="39" t="s">
        <v>275</v>
      </c>
      <c r="D74" s="19">
        <v>2500</v>
      </c>
      <c r="E74" s="19" t="s">
        <v>95</v>
      </c>
      <c r="F74" s="19">
        <f>D74</f>
        <v>2500</v>
      </c>
    </row>
    <row r="75" spans="1:6" ht="260.25" customHeight="1">
      <c r="A75" s="17" t="s">
        <v>165</v>
      </c>
      <c r="B75" s="18" t="s">
        <v>52</v>
      </c>
      <c r="C75" s="39" t="s">
        <v>276</v>
      </c>
      <c r="D75" s="19">
        <f>D76</f>
        <v>68400</v>
      </c>
      <c r="E75" s="19">
        <f>E76</f>
        <v>5700</v>
      </c>
      <c r="F75" s="19">
        <f t="shared" si="3"/>
        <v>62700</v>
      </c>
    </row>
    <row r="76" spans="1:6" ht="14.25" customHeight="1">
      <c r="A76" s="17" t="s">
        <v>26</v>
      </c>
      <c r="B76" s="18" t="s">
        <v>52</v>
      </c>
      <c r="C76" s="39" t="s">
        <v>277</v>
      </c>
      <c r="D76" s="19">
        <v>68400</v>
      </c>
      <c r="E76" s="26">
        <v>5700</v>
      </c>
      <c r="F76" s="19">
        <f t="shared" si="3"/>
        <v>62700</v>
      </c>
    </row>
    <row r="77" spans="1:6" ht="117.75" customHeight="1">
      <c r="A77" s="17" t="s">
        <v>166</v>
      </c>
      <c r="B77" s="18" t="s">
        <v>52</v>
      </c>
      <c r="C77" s="39" t="s">
        <v>278</v>
      </c>
      <c r="D77" s="19">
        <f>D78</f>
        <v>7100</v>
      </c>
      <c r="E77" s="19" t="str">
        <f>E78</f>
        <v>-</v>
      </c>
      <c r="F77" s="19">
        <f>D77</f>
        <v>7100</v>
      </c>
    </row>
    <row r="78" spans="1:6" ht="158.25" customHeight="1">
      <c r="A78" s="17" t="s">
        <v>167</v>
      </c>
      <c r="B78" s="18" t="s">
        <v>52</v>
      </c>
      <c r="C78" s="39" t="s">
        <v>279</v>
      </c>
      <c r="D78" s="19">
        <f>D79</f>
        <v>7100</v>
      </c>
      <c r="E78" s="19" t="str">
        <f>E79</f>
        <v>-</v>
      </c>
      <c r="F78" s="19">
        <f>D78</f>
        <v>7100</v>
      </c>
    </row>
    <row r="79" spans="1:6" ht="52.5" customHeight="1">
      <c r="A79" s="17" t="s">
        <v>59</v>
      </c>
      <c r="B79" s="18" t="s">
        <v>52</v>
      </c>
      <c r="C79" s="39" t="s">
        <v>280</v>
      </c>
      <c r="D79" s="19">
        <v>7100</v>
      </c>
      <c r="E79" s="19" t="s">
        <v>95</v>
      </c>
      <c r="F79" s="19">
        <f>D79</f>
        <v>7100</v>
      </c>
    </row>
    <row r="80" spans="1:8" ht="117.75" customHeight="1">
      <c r="A80" s="17" t="s">
        <v>168</v>
      </c>
      <c r="B80" s="18" t="s">
        <v>52</v>
      </c>
      <c r="C80" s="39" t="s">
        <v>281</v>
      </c>
      <c r="D80" s="19">
        <f>D81</f>
        <v>5000</v>
      </c>
      <c r="E80" s="19" t="s">
        <v>95</v>
      </c>
      <c r="F80" s="19">
        <f>D80</f>
        <v>5000</v>
      </c>
      <c r="H80" s="23"/>
    </row>
    <row r="81" spans="1:6" ht="141.75" customHeight="1">
      <c r="A81" s="17" t="s">
        <v>191</v>
      </c>
      <c r="B81" s="18" t="s">
        <v>52</v>
      </c>
      <c r="C81" s="39" t="s">
        <v>282</v>
      </c>
      <c r="D81" s="19">
        <f>D82</f>
        <v>5000</v>
      </c>
      <c r="E81" s="19" t="s">
        <v>95</v>
      </c>
      <c r="F81" s="19">
        <f>D81</f>
        <v>5000</v>
      </c>
    </row>
    <row r="82" spans="1:6" ht="51.75" customHeight="1">
      <c r="A82" s="17" t="s">
        <v>59</v>
      </c>
      <c r="B82" s="18" t="s">
        <v>52</v>
      </c>
      <c r="C82" s="39" t="s">
        <v>283</v>
      </c>
      <c r="D82" s="19">
        <v>5000</v>
      </c>
      <c r="E82" s="19" t="s">
        <v>95</v>
      </c>
      <c r="F82" s="19">
        <f>D82</f>
        <v>5000</v>
      </c>
    </row>
    <row r="83" spans="1:6" ht="15" customHeight="1">
      <c r="A83" s="17" t="s">
        <v>74</v>
      </c>
      <c r="B83" s="18" t="s">
        <v>52</v>
      </c>
      <c r="C83" s="39" t="s">
        <v>284</v>
      </c>
      <c r="D83" s="19">
        <f>D84</f>
        <v>932000</v>
      </c>
      <c r="E83" s="19">
        <v>97500</v>
      </c>
      <c r="F83" s="19">
        <f t="shared" si="3"/>
        <v>834500</v>
      </c>
    </row>
    <row r="84" spans="1:6" ht="29.25" customHeight="1">
      <c r="A84" s="17" t="s">
        <v>75</v>
      </c>
      <c r="B84" s="18" t="s">
        <v>52</v>
      </c>
      <c r="C84" s="39" t="s">
        <v>285</v>
      </c>
      <c r="D84" s="19">
        <f>D85</f>
        <v>932000</v>
      </c>
      <c r="E84" s="19">
        <v>97500</v>
      </c>
      <c r="F84" s="19">
        <f t="shared" si="3"/>
        <v>834500</v>
      </c>
    </row>
    <row r="85" spans="1:6" ht="38.25" customHeight="1">
      <c r="A85" s="17" t="s">
        <v>185</v>
      </c>
      <c r="B85" s="18" t="s">
        <v>52</v>
      </c>
      <c r="C85" s="39" t="s">
        <v>286</v>
      </c>
      <c r="D85" s="19">
        <f>D86+D97</f>
        <v>932000</v>
      </c>
      <c r="E85" s="19">
        <v>97500</v>
      </c>
      <c r="F85" s="19">
        <f t="shared" si="3"/>
        <v>834500</v>
      </c>
    </row>
    <row r="86" spans="1:6" ht="90" customHeight="1">
      <c r="A86" s="17" t="s">
        <v>76</v>
      </c>
      <c r="B86" s="18" t="s">
        <v>52</v>
      </c>
      <c r="C86" s="39" t="s">
        <v>287</v>
      </c>
      <c r="D86" s="19">
        <f>D87+D89+D92+D93+D95</f>
        <v>832000</v>
      </c>
      <c r="E86" s="19">
        <v>97500</v>
      </c>
      <c r="F86" s="19">
        <f t="shared" si="3"/>
        <v>734500</v>
      </c>
    </row>
    <row r="87" spans="1:6" ht="143.25" customHeight="1">
      <c r="A87" s="17" t="s">
        <v>169</v>
      </c>
      <c r="B87" s="18" t="s">
        <v>52</v>
      </c>
      <c r="C87" s="39" t="s">
        <v>288</v>
      </c>
      <c r="D87" s="19">
        <f>D88</f>
        <v>445800</v>
      </c>
      <c r="E87" s="19">
        <f>E88</f>
        <v>97500</v>
      </c>
      <c r="F87" s="19">
        <f t="shared" si="3"/>
        <v>348300</v>
      </c>
    </row>
    <row r="88" spans="1:6" ht="51" customHeight="1">
      <c r="A88" s="17" t="s">
        <v>59</v>
      </c>
      <c r="B88" s="18" t="s">
        <v>52</v>
      </c>
      <c r="C88" s="39" t="s">
        <v>289</v>
      </c>
      <c r="D88" s="19">
        <v>445800</v>
      </c>
      <c r="E88" s="19">
        <v>97500</v>
      </c>
      <c r="F88" s="19">
        <f t="shared" si="3"/>
        <v>348300</v>
      </c>
    </row>
    <row r="89" spans="1:6" ht="143.25" customHeight="1">
      <c r="A89" s="17" t="s">
        <v>77</v>
      </c>
      <c r="B89" s="18" t="s">
        <v>52</v>
      </c>
      <c r="C89" s="39" t="s">
        <v>290</v>
      </c>
      <c r="D89" s="19">
        <f>D90</f>
        <v>200000</v>
      </c>
      <c r="E89" s="19" t="s">
        <v>95</v>
      </c>
      <c r="F89" s="19">
        <f>D89</f>
        <v>200000</v>
      </c>
    </row>
    <row r="90" spans="1:6" ht="52.5" customHeight="1">
      <c r="A90" s="17" t="s">
        <v>59</v>
      </c>
      <c r="B90" s="18" t="s">
        <v>52</v>
      </c>
      <c r="C90" s="39" t="s">
        <v>291</v>
      </c>
      <c r="D90" s="19">
        <v>200000</v>
      </c>
      <c r="E90" s="19" t="s">
        <v>95</v>
      </c>
      <c r="F90" s="19">
        <f aca="true" t="shared" si="4" ref="F90:F99">D90</f>
        <v>200000</v>
      </c>
    </row>
    <row r="91" spans="1:6" ht="103.5" customHeight="1">
      <c r="A91" s="17" t="s">
        <v>136</v>
      </c>
      <c r="B91" s="18" t="s">
        <v>52</v>
      </c>
      <c r="C91" s="39" t="s">
        <v>292</v>
      </c>
      <c r="D91" s="19">
        <f>D92</f>
        <v>100000</v>
      </c>
      <c r="E91" s="19" t="s">
        <v>95</v>
      </c>
      <c r="F91" s="19">
        <f t="shared" si="4"/>
        <v>100000</v>
      </c>
    </row>
    <row r="92" spans="1:6" ht="52.5" customHeight="1">
      <c r="A92" s="17" t="s">
        <v>59</v>
      </c>
      <c r="B92" s="18" t="s">
        <v>52</v>
      </c>
      <c r="C92" s="39" t="s">
        <v>293</v>
      </c>
      <c r="D92" s="19">
        <v>100000</v>
      </c>
      <c r="E92" s="19" t="s">
        <v>95</v>
      </c>
      <c r="F92" s="19">
        <f t="shared" si="4"/>
        <v>100000</v>
      </c>
    </row>
    <row r="93" spans="1:6" ht="120.75" customHeight="1">
      <c r="A93" s="17" t="s">
        <v>171</v>
      </c>
      <c r="B93" s="18" t="s">
        <v>52</v>
      </c>
      <c r="C93" s="39" t="s">
        <v>294</v>
      </c>
      <c r="D93" s="19">
        <f>D94</f>
        <v>79700</v>
      </c>
      <c r="E93" s="19" t="str">
        <f>E94</f>
        <v>-</v>
      </c>
      <c r="F93" s="19">
        <f t="shared" si="4"/>
        <v>79700</v>
      </c>
    </row>
    <row r="94" spans="1:6" ht="52.5" customHeight="1">
      <c r="A94" s="17" t="s">
        <v>59</v>
      </c>
      <c r="B94" s="18" t="s">
        <v>52</v>
      </c>
      <c r="C94" s="39" t="s">
        <v>295</v>
      </c>
      <c r="D94" s="19">
        <v>79700</v>
      </c>
      <c r="E94" s="19" t="s">
        <v>95</v>
      </c>
      <c r="F94" s="19">
        <f t="shared" si="4"/>
        <v>79700</v>
      </c>
    </row>
    <row r="95" spans="1:6" ht="129.75" customHeight="1">
      <c r="A95" s="17" t="s">
        <v>170</v>
      </c>
      <c r="B95" s="18" t="s">
        <v>52</v>
      </c>
      <c r="C95" s="39" t="s">
        <v>296</v>
      </c>
      <c r="D95" s="19">
        <f>D96</f>
        <v>6500</v>
      </c>
      <c r="E95" s="19" t="s">
        <v>95</v>
      </c>
      <c r="F95" s="19">
        <f t="shared" si="4"/>
        <v>6500</v>
      </c>
    </row>
    <row r="96" spans="1:6" ht="41.25" customHeight="1">
      <c r="A96" s="17" t="s">
        <v>59</v>
      </c>
      <c r="B96" s="18" t="s">
        <v>52</v>
      </c>
      <c r="C96" s="39" t="s">
        <v>297</v>
      </c>
      <c r="D96" s="19">
        <v>6500</v>
      </c>
      <c r="E96" s="19" t="s">
        <v>95</v>
      </c>
      <c r="F96" s="19">
        <f t="shared" si="4"/>
        <v>6500</v>
      </c>
    </row>
    <row r="97" spans="1:6" ht="91.5" customHeight="1">
      <c r="A97" s="17" t="s">
        <v>299</v>
      </c>
      <c r="B97" s="18" t="s">
        <v>52</v>
      </c>
      <c r="C97" s="39" t="s">
        <v>298</v>
      </c>
      <c r="D97" s="19">
        <f>D98</f>
        <v>100000</v>
      </c>
      <c r="E97" s="19" t="s">
        <v>95</v>
      </c>
      <c r="F97" s="19">
        <f t="shared" si="4"/>
        <v>100000</v>
      </c>
    </row>
    <row r="98" spans="1:6" ht="118.5" customHeight="1">
      <c r="A98" s="17" t="s">
        <v>300</v>
      </c>
      <c r="B98" s="18" t="s">
        <v>52</v>
      </c>
      <c r="C98" s="39" t="s">
        <v>301</v>
      </c>
      <c r="D98" s="19">
        <f>D99</f>
        <v>100000</v>
      </c>
      <c r="E98" s="19" t="s">
        <v>95</v>
      </c>
      <c r="F98" s="19">
        <f t="shared" si="4"/>
        <v>100000</v>
      </c>
    </row>
    <row r="99" spans="1:6" ht="54" customHeight="1">
      <c r="A99" s="17" t="s">
        <v>59</v>
      </c>
      <c r="B99" s="18" t="s">
        <v>52</v>
      </c>
      <c r="C99" s="39" t="s">
        <v>302</v>
      </c>
      <c r="D99" s="19">
        <v>100000</v>
      </c>
      <c r="E99" s="19" t="s">
        <v>95</v>
      </c>
      <c r="F99" s="19">
        <f t="shared" si="4"/>
        <v>100000</v>
      </c>
    </row>
    <row r="100" spans="1:6" ht="18" customHeight="1">
      <c r="A100" s="17" t="s">
        <v>78</v>
      </c>
      <c r="B100" s="18" t="s">
        <v>52</v>
      </c>
      <c r="C100" s="39" t="s">
        <v>303</v>
      </c>
      <c r="D100" s="19">
        <f>D101+D110+D115</f>
        <v>5489600</v>
      </c>
      <c r="E100" s="19">
        <v>183157.73</v>
      </c>
      <c r="F100" s="19">
        <f t="shared" si="3"/>
        <v>5306442.27</v>
      </c>
    </row>
    <row r="101" spans="1:6" ht="15.75" customHeight="1">
      <c r="A101" s="17" t="s">
        <v>79</v>
      </c>
      <c r="B101" s="18" t="s">
        <v>52</v>
      </c>
      <c r="C101" s="39" t="s">
        <v>304</v>
      </c>
      <c r="D101" s="19">
        <f>D102</f>
        <v>5034900</v>
      </c>
      <c r="E101" s="19" t="e">
        <f>E102</f>
        <v>#VALUE!</v>
      </c>
      <c r="F101" s="19">
        <f>D101</f>
        <v>5034900</v>
      </c>
    </row>
    <row r="102" spans="1:6" ht="54" customHeight="1">
      <c r="A102" s="17" t="s">
        <v>186</v>
      </c>
      <c r="B102" s="18" t="s">
        <v>52</v>
      </c>
      <c r="C102" s="39" t="s">
        <v>305</v>
      </c>
      <c r="D102" s="19">
        <f>D103</f>
        <v>5034900</v>
      </c>
      <c r="E102" s="19" t="e">
        <f>E103</f>
        <v>#VALUE!</v>
      </c>
      <c r="F102" s="19">
        <f aca="true" t="shared" si="5" ref="F102:F114">D102</f>
        <v>5034900</v>
      </c>
    </row>
    <row r="103" spans="1:6" ht="106.5" customHeight="1">
      <c r="A103" s="17" t="s">
        <v>172</v>
      </c>
      <c r="B103" s="18" t="s">
        <v>52</v>
      </c>
      <c r="C103" s="39" t="s">
        <v>306</v>
      </c>
      <c r="D103" s="19">
        <f>D104+D106+D108</f>
        <v>5034900</v>
      </c>
      <c r="E103" s="19" t="e">
        <f>E104+E106+E108</f>
        <v>#VALUE!</v>
      </c>
      <c r="F103" s="19">
        <f t="shared" si="5"/>
        <v>5034900</v>
      </c>
    </row>
    <row r="104" spans="1:6" ht="196.5" customHeight="1">
      <c r="A104" s="17" t="s">
        <v>307</v>
      </c>
      <c r="B104" s="18" t="s">
        <v>52</v>
      </c>
      <c r="C104" s="39" t="s">
        <v>308</v>
      </c>
      <c r="D104" s="19">
        <f>D105</f>
        <v>567000</v>
      </c>
      <c r="E104" s="19" t="s">
        <v>95</v>
      </c>
      <c r="F104" s="19">
        <f t="shared" si="5"/>
        <v>567000</v>
      </c>
    </row>
    <row r="105" spans="1:6" ht="54" customHeight="1">
      <c r="A105" s="17" t="s">
        <v>202</v>
      </c>
      <c r="B105" s="18" t="s">
        <v>52</v>
      </c>
      <c r="C105" s="39" t="s">
        <v>309</v>
      </c>
      <c r="D105" s="19">
        <v>567000</v>
      </c>
      <c r="E105" s="19" t="s">
        <v>95</v>
      </c>
      <c r="F105" s="19">
        <f t="shared" si="5"/>
        <v>567000</v>
      </c>
    </row>
    <row r="106" spans="1:6" ht="207.75" customHeight="1">
      <c r="A106" s="17" t="s">
        <v>126</v>
      </c>
      <c r="B106" s="18" t="s">
        <v>52</v>
      </c>
      <c r="C106" s="39" t="s">
        <v>310</v>
      </c>
      <c r="D106" s="19">
        <f>D107</f>
        <v>4132800</v>
      </c>
      <c r="E106" s="19" t="s">
        <v>95</v>
      </c>
      <c r="F106" s="19">
        <f t="shared" si="5"/>
        <v>4132800</v>
      </c>
    </row>
    <row r="107" spans="1:6" ht="54.75" customHeight="1">
      <c r="A107" s="17" t="s">
        <v>202</v>
      </c>
      <c r="B107" s="18" t="s">
        <v>52</v>
      </c>
      <c r="C107" s="39" t="s">
        <v>311</v>
      </c>
      <c r="D107" s="19">
        <v>4132800</v>
      </c>
      <c r="E107" s="19" t="s">
        <v>95</v>
      </c>
      <c r="F107" s="19">
        <f t="shared" si="5"/>
        <v>4132800</v>
      </c>
    </row>
    <row r="108" spans="1:6" ht="207.75" customHeight="1">
      <c r="A108" s="17" t="s">
        <v>125</v>
      </c>
      <c r="B108" s="18" t="s">
        <v>52</v>
      </c>
      <c r="C108" s="39" t="s">
        <v>312</v>
      </c>
      <c r="D108" s="19">
        <f>D109</f>
        <v>335100</v>
      </c>
      <c r="E108" s="19" t="str">
        <f>E109</f>
        <v>-</v>
      </c>
      <c r="F108" s="19">
        <f t="shared" si="5"/>
        <v>335100</v>
      </c>
    </row>
    <row r="109" spans="1:6" ht="54.75" customHeight="1">
      <c r="A109" s="17" t="s">
        <v>202</v>
      </c>
      <c r="B109" s="18" t="s">
        <v>52</v>
      </c>
      <c r="C109" s="39" t="s">
        <v>313</v>
      </c>
      <c r="D109" s="19">
        <v>335100</v>
      </c>
      <c r="E109" s="19" t="s">
        <v>95</v>
      </c>
      <c r="F109" s="19">
        <f t="shared" si="5"/>
        <v>335100</v>
      </c>
    </row>
    <row r="110" spans="1:6" ht="15" customHeight="1">
      <c r="A110" s="17" t="s">
        <v>80</v>
      </c>
      <c r="B110" s="18" t="s">
        <v>52</v>
      </c>
      <c r="C110" s="39" t="s">
        <v>314</v>
      </c>
      <c r="D110" s="19">
        <f>D111</f>
        <v>6000</v>
      </c>
      <c r="E110" s="19" t="str">
        <f>E111</f>
        <v>-</v>
      </c>
      <c r="F110" s="19">
        <f t="shared" si="5"/>
        <v>6000</v>
      </c>
    </row>
    <row r="111" spans="1:6" ht="54.75" customHeight="1">
      <c r="A111" s="17" t="s">
        <v>186</v>
      </c>
      <c r="B111" s="18" t="s">
        <v>52</v>
      </c>
      <c r="C111" s="39" t="s">
        <v>315</v>
      </c>
      <c r="D111" s="19">
        <f>D112</f>
        <v>6000</v>
      </c>
      <c r="E111" s="19" t="str">
        <f>E112</f>
        <v>-</v>
      </c>
      <c r="F111" s="19">
        <f t="shared" si="5"/>
        <v>6000</v>
      </c>
    </row>
    <row r="112" spans="1:6" ht="91.5" customHeight="1">
      <c r="A112" s="17" t="s">
        <v>81</v>
      </c>
      <c r="B112" s="18" t="s">
        <v>52</v>
      </c>
      <c r="C112" s="39" t="s">
        <v>316</v>
      </c>
      <c r="D112" s="19">
        <f>D113</f>
        <v>6000</v>
      </c>
      <c r="E112" s="19" t="s">
        <v>95</v>
      </c>
      <c r="F112" s="19">
        <f t="shared" si="5"/>
        <v>6000</v>
      </c>
    </row>
    <row r="113" spans="1:6" ht="131.25" customHeight="1">
      <c r="A113" s="17" t="s">
        <v>192</v>
      </c>
      <c r="B113" s="18" t="s">
        <v>52</v>
      </c>
      <c r="C113" s="39" t="s">
        <v>317</v>
      </c>
      <c r="D113" s="19">
        <f>D114</f>
        <v>6000</v>
      </c>
      <c r="E113" s="19" t="s">
        <v>95</v>
      </c>
      <c r="F113" s="19">
        <f t="shared" si="5"/>
        <v>6000</v>
      </c>
    </row>
    <row r="114" spans="1:6" ht="52.5" customHeight="1">
      <c r="A114" s="17" t="s">
        <v>59</v>
      </c>
      <c r="B114" s="18" t="s">
        <v>52</v>
      </c>
      <c r="C114" s="39" t="s">
        <v>318</v>
      </c>
      <c r="D114" s="19">
        <v>6000</v>
      </c>
      <c r="E114" s="19" t="s">
        <v>95</v>
      </c>
      <c r="F114" s="19">
        <f t="shared" si="5"/>
        <v>6000</v>
      </c>
    </row>
    <row r="115" spans="1:6" ht="15.75" customHeight="1">
      <c r="A115" s="17" t="s">
        <v>82</v>
      </c>
      <c r="B115" s="18" t="s">
        <v>52</v>
      </c>
      <c r="C115" s="39" t="s">
        <v>319</v>
      </c>
      <c r="D115" s="19">
        <f>D116</f>
        <v>448700</v>
      </c>
      <c r="E115" s="19">
        <v>183157.73</v>
      </c>
      <c r="F115" s="19">
        <f t="shared" si="3"/>
        <v>265542.27</v>
      </c>
    </row>
    <row r="116" spans="1:6" ht="53.25" customHeight="1">
      <c r="A116" s="17" t="s">
        <v>186</v>
      </c>
      <c r="B116" s="18" t="s">
        <v>52</v>
      </c>
      <c r="C116" s="39" t="s">
        <v>320</v>
      </c>
      <c r="D116" s="19">
        <f>D117</f>
        <v>448700</v>
      </c>
      <c r="E116" s="19">
        <v>183157.73</v>
      </c>
      <c r="F116" s="19">
        <f t="shared" si="3"/>
        <v>265542.27</v>
      </c>
    </row>
    <row r="117" spans="1:6" ht="93" customHeight="1">
      <c r="A117" s="17" t="s">
        <v>137</v>
      </c>
      <c r="B117" s="18" t="s">
        <v>52</v>
      </c>
      <c r="C117" s="39" t="s">
        <v>321</v>
      </c>
      <c r="D117" s="19">
        <f>D118+D120+D122</f>
        <v>448700</v>
      </c>
      <c r="E117" s="19">
        <v>183157.73</v>
      </c>
      <c r="F117" s="19">
        <f t="shared" si="3"/>
        <v>265542.27</v>
      </c>
    </row>
    <row r="118" spans="1:6" ht="156" customHeight="1">
      <c r="A118" s="17" t="s">
        <v>193</v>
      </c>
      <c r="B118" s="18" t="s">
        <v>52</v>
      </c>
      <c r="C118" s="39" t="s">
        <v>322</v>
      </c>
      <c r="D118" s="19">
        <f>D119</f>
        <v>30000</v>
      </c>
      <c r="E118" s="19" t="s">
        <v>95</v>
      </c>
      <c r="F118" s="19">
        <f>D118</f>
        <v>30000</v>
      </c>
    </row>
    <row r="119" spans="1:6" ht="54.75" customHeight="1">
      <c r="A119" s="17" t="s">
        <v>59</v>
      </c>
      <c r="B119" s="18" t="s">
        <v>52</v>
      </c>
      <c r="C119" s="39" t="s">
        <v>323</v>
      </c>
      <c r="D119" s="19">
        <v>30000</v>
      </c>
      <c r="E119" s="19" t="s">
        <v>95</v>
      </c>
      <c r="F119" s="19">
        <f>D119</f>
        <v>30000</v>
      </c>
    </row>
    <row r="120" spans="1:6" ht="130.5" customHeight="1">
      <c r="A120" s="17" t="s">
        <v>173</v>
      </c>
      <c r="B120" s="18" t="s">
        <v>52</v>
      </c>
      <c r="C120" s="39" t="s">
        <v>324</v>
      </c>
      <c r="D120" s="19">
        <f>D121</f>
        <v>70000</v>
      </c>
      <c r="E120" s="19" t="s">
        <v>95</v>
      </c>
      <c r="F120" s="19">
        <f>D120</f>
        <v>70000</v>
      </c>
    </row>
    <row r="121" spans="1:6" ht="52.5" customHeight="1">
      <c r="A121" s="17" t="s">
        <v>59</v>
      </c>
      <c r="B121" s="18" t="s">
        <v>52</v>
      </c>
      <c r="C121" s="39" t="s">
        <v>325</v>
      </c>
      <c r="D121" s="19">
        <v>70000</v>
      </c>
      <c r="E121" s="19" t="s">
        <v>95</v>
      </c>
      <c r="F121" s="19">
        <f>D121</f>
        <v>70000</v>
      </c>
    </row>
    <row r="122" spans="1:6" ht="131.25" customHeight="1">
      <c r="A122" s="17" t="s">
        <v>83</v>
      </c>
      <c r="B122" s="18" t="s">
        <v>52</v>
      </c>
      <c r="C122" s="39" t="s">
        <v>326</v>
      </c>
      <c r="D122" s="19">
        <f>D123</f>
        <v>348700</v>
      </c>
      <c r="E122" s="19">
        <f>E123</f>
        <v>183157.73</v>
      </c>
      <c r="F122" s="19">
        <f t="shared" si="3"/>
        <v>165542.27</v>
      </c>
    </row>
    <row r="123" spans="1:6" ht="51.75" customHeight="1">
      <c r="A123" s="17" t="s">
        <v>59</v>
      </c>
      <c r="B123" s="18" t="s">
        <v>52</v>
      </c>
      <c r="C123" s="39" t="s">
        <v>327</v>
      </c>
      <c r="D123" s="19">
        <v>348700</v>
      </c>
      <c r="E123" s="19">
        <v>183157.73</v>
      </c>
      <c r="F123" s="19">
        <f t="shared" si="3"/>
        <v>165542.27</v>
      </c>
    </row>
    <row r="124" spans="1:6" ht="12.75" customHeight="1">
      <c r="A124" s="17" t="s">
        <v>84</v>
      </c>
      <c r="B124" s="18" t="s">
        <v>52</v>
      </c>
      <c r="C124" s="39" t="s">
        <v>328</v>
      </c>
      <c r="D124" s="19">
        <f>D125</f>
        <v>2210200</v>
      </c>
      <c r="E124" s="19">
        <f>E125</f>
        <v>772940.63</v>
      </c>
      <c r="F124" s="19">
        <f t="shared" si="3"/>
        <v>1437259.37</v>
      </c>
    </row>
    <row r="125" spans="1:6" ht="15" customHeight="1">
      <c r="A125" s="17" t="s">
        <v>85</v>
      </c>
      <c r="B125" s="18" t="s">
        <v>52</v>
      </c>
      <c r="C125" s="39" t="s">
        <v>329</v>
      </c>
      <c r="D125" s="19">
        <f>D126</f>
        <v>2210200</v>
      </c>
      <c r="E125" s="19">
        <f>E126</f>
        <v>772940.63</v>
      </c>
      <c r="F125" s="19">
        <f t="shared" si="3"/>
        <v>1437259.37</v>
      </c>
    </row>
    <row r="126" spans="1:6" ht="38.25" customHeight="1">
      <c r="A126" s="17" t="s">
        <v>187</v>
      </c>
      <c r="B126" s="18" t="s">
        <v>52</v>
      </c>
      <c r="C126" s="39" t="s">
        <v>332</v>
      </c>
      <c r="D126" s="19">
        <f>D127+D130</f>
        <v>2210200</v>
      </c>
      <c r="E126" s="19">
        <f>E127+E130</f>
        <v>772940.63</v>
      </c>
      <c r="F126" s="19">
        <f t="shared" si="3"/>
        <v>1437259.37</v>
      </c>
    </row>
    <row r="127" spans="1:6" ht="66" customHeight="1">
      <c r="A127" s="17" t="s">
        <v>331</v>
      </c>
      <c r="B127" s="18" t="s">
        <v>52</v>
      </c>
      <c r="C127" s="39" t="s">
        <v>333</v>
      </c>
      <c r="D127" s="19">
        <f>D128</f>
        <v>549100</v>
      </c>
      <c r="E127" s="19">
        <f>E128</f>
        <v>235524.37</v>
      </c>
      <c r="F127" s="19">
        <f t="shared" si="3"/>
        <v>313575.63</v>
      </c>
    </row>
    <row r="128" spans="1:6" ht="116.25" customHeight="1">
      <c r="A128" s="17" t="s">
        <v>330</v>
      </c>
      <c r="B128" s="18" t="s">
        <v>52</v>
      </c>
      <c r="C128" s="39" t="s">
        <v>334</v>
      </c>
      <c r="D128" s="19">
        <f>D129</f>
        <v>549100</v>
      </c>
      <c r="E128" s="19">
        <f>E129</f>
        <v>235524.37</v>
      </c>
      <c r="F128" s="19">
        <f t="shared" si="3"/>
        <v>313575.63</v>
      </c>
    </row>
    <row r="129" spans="1:6" ht="79.5" customHeight="1">
      <c r="A129" s="17" t="s">
        <v>86</v>
      </c>
      <c r="B129" s="18" t="s">
        <v>52</v>
      </c>
      <c r="C129" s="39" t="s">
        <v>335</v>
      </c>
      <c r="D129" s="19">
        <v>549100</v>
      </c>
      <c r="E129" s="19">
        <v>235524.37</v>
      </c>
      <c r="F129" s="19">
        <f t="shared" si="3"/>
        <v>313575.63</v>
      </c>
    </row>
    <row r="130" spans="1:6" ht="53.25" customHeight="1">
      <c r="A130" s="17" t="s">
        <v>174</v>
      </c>
      <c r="B130" s="18" t="s">
        <v>52</v>
      </c>
      <c r="C130" s="39" t="s">
        <v>336</v>
      </c>
      <c r="D130" s="19">
        <f>D131</f>
        <v>1661100</v>
      </c>
      <c r="E130" s="19">
        <f>E131</f>
        <v>537416.26</v>
      </c>
      <c r="F130" s="19">
        <f t="shared" si="3"/>
        <v>1123683.74</v>
      </c>
    </row>
    <row r="131" spans="1:6" ht="119.25" customHeight="1">
      <c r="A131" s="17" t="s">
        <v>188</v>
      </c>
      <c r="B131" s="18" t="s">
        <v>52</v>
      </c>
      <c r="C131" s="39" t="s">
        <v>337</v>
      </c>
      <c r="D131" s="19">
        <f>D132</f>
        <v>1661100</v>
      </c>
      <c r="E131" s="19">
        <f>E132</f>
        <v>537416.26</v>
      </c>
      <c r="F131" s="19">
        <f t="shared" si="3"/>
        <v>1123683.74</v>
      </c>
    </row>
    <row r="132" spans="1:6" ht="78.75" customHeight="1">
      <c r="A132" s="17" t="s">
        <v>86</v>
      </c>
      <c r="B132" s="18" t="s">
        <v>52</v>
      </c>
      <c r="C132" s="39" t="s">
        <v>338</v>
      </c>
      <c r="D132" s="19">
        <v>1661100</v>
      </c>
      <c r="E132" s="19">
        <v>537416.26</v>
      </c>
      <c r="F132" s="19">
        <f t="shared" si="3"/>
        <v>1123683.74</v>
      </c>
    </row>
    <row r="133" spans="1:6" ht="15" customHeight="1">
      <c r="A133" s="17" t="s">
        <v>87</v>
      </c>
      <c r="B133" s="18" t="s">
        <v>52</v>
      </c>
      <c r="C133" s="39" t="s">
        <v>339</v>
      </c>
      <c r="D133" s="19">
        <f>D134</f>
        <v>210500</v>
      </c>
      <c r="E133" s="19">
        <f>E134</f>
        <v>70137.44</v>
      </c>
      <c r="F133" s="19">
        <f aca="true" t="shared" si="6" ref="F133:F150">D133-E133</f>
        <v>140362.56</v>
      </c>
    </row>
    <row r="134" spans="1:6" ht="15.75" customHeight="1">
      <c r="A134" s="17" t="s">
        <v>88</v>
      </c>
      <c r="B134" s="18" t="s">
        <v>52</v>
      </c>
      <c r="C134" s="39" t="s">
        <v>340</v>
      </c>
      <c r="D134" s="19">
        <f>D135</f>
        <v>210500</v>
      </c>
      <c r="E134" s="19">
        <f>E135</f>
        <v>70137.44</v>
      </c>
      <c r="F134" s="19">
        <f t="shared" si="6"/>
        <v>140362.56</v>
      </c>
    </row>
    <row r="135" spans="1:6" ht="39.75" customHeight="1">
      <c r="A135" s="17" t="s">
        <v>183</v>
      </c>
      <c r="B135" s="18" t="s">
        <v>52</v>
      </c>
      <c r="C135" s="39" t="s">
        <v>341</v>
      </c>
      <c r="D135" s="19">
        <f>D136</f>
        <v>210500</v>
      </c>
      <c r="E135" s="19">
        <f>E136</f>
        <v>70137.44</v>
      </c>
      <c r="F135" s="19">
        <f t="shared" si="6"/>
        <v>140362.56</v>
      </c>
    </row>
    <row r="136" spans="1:6" ht="141.75" customHeight="1">
      <c r="A136" s="17" t="s">
        <v>175</v>
      </c>
      <c r="B136" s="18" t="s">
        <v>52</v>
      </c>
      <c r="C136" s="39" t="s">
        <v>342</v>
      </c>
      <c r="D136" s="19">
        <f>D137</f>
        <v>210500</v>
      </c>
      <c r="E136" s="19">
        <f>E137</f>
        <v>70137.44</v>
      </c>
      <c r="F136" s="19">
        <f t="shared" si="6"/>
        <v>140362.56</v>
      </c>
    </row>
    <row r="137" spans="1:6" ht="233.25" customHeight="1">
      <c r="A137" s="17" t="s">
        <v>157</v>
      </c>
      <c r="B137" s="18" t="s">
        <v>52</v>
      </c>
      <c r="C137" s="39" t="s">
        <v>343</v>
      </c>
      <c r="D137" s="19">
        <f>D138</f>
        <v>210500</v>
      </c>
      <c r="E137" s="19">
        <f>E138</f>
        <v>70137.44</v>
      </c>
      <c r="F137" s="19">
        <f t="shared" si="6"/>
        <v>140362.56</v>
      </c>
    </row>
    <row r="138" spans="1:6" ht="53.25" customHeight="1">
      <c r="A138" s="17" t="s">
        <v>89</v>
      </c>
      <c r="B138" s="18" t="s">
        <v>52</v>
      </c>
      <c r="C138" s="39" t="s">
        <v>344</v>
      </c>
      <c r="D138" s="19">
        <v>210500</v>
      </c>
      <c r="E138" s="19">
        <v>70137.44</v>
      </c>
      <c r="F138" s="19">
        <f t="shared" si="6"/>
        <v>140362.56</v>
      </c>
    </row>
    <row r="139" spans="1:6" ht="14.25" customHeight="1">
      <c r="A139" s="17" t="s">
        <v>90</v>
      </c>
      <c r="B139" s="18" t="s">
        <v>52</v>
      </c>
      <c r="C139" s="39" t="s">
        <v>345</v>
      </c>
      <c r="D139" s="19">
        <f>D140</f>
        <v>2000</v>
      </c>
      <c r="E139" s="19" t="s">
        <v>95</v>
      </c>
      <c r="F139" s="19">
        <f>D139</f>
        <v>2000</v>
      </c>
    </row>
    <row r="140" spans="1:6" ht="15" customHeight="1">
      <c r="A140" s="17" t="s">
        <v>203</v>
      </c>
      <c r="B140" s="18" t="s">
        <v>52</v>
      </c>
      <c r="C140" s="39" t="s">
        <v>346</v>
      </c>
      <c r="D140" s="19">
        <f>D141</f>
        <v>2000</v>
      </c>
      <c r="E140" s="19" t="s">
        <v>95</v>
      </c>
      <c r="F140" s="19">
        <f>D140</f>
        <v>2000</v>
      </c>
    </row>
    <row r="141" spans="1:6" ht="51.75" customHeight="1">
      <c r="A141" s="17" t="s">
        <v>189</v>
      </c>
      <c r="B141" s="18" t="s">
        <v>52</v>
      </c>
      <c r="C141" s="39" t="s">
        <v>347</v>
      </c>
      <c r="D141" s="19">
        <f>D142</f>
        <v>2000</v>
      </c>
      <c r="E141" s="19" t="s">
        <v>95</v>
      </c>
      <c r="F141" s="19">
        <f>D141</f>
        <v>2000</v>
      </c>
    </row>
    <row r="142" spans="1:6" ht="79.5" customHeight="1">
      <c r="A142" s="17" t="s">
        <v>91</v>
      </c>
      <c r="B142" s="18" t="s">
        <v>52</v>
      </c>
      <c r="C142" s="39" t="s">
        <v>348</v>
      </c>
      <c r="D142" s="19">
        <f>D143</f>
        <v>2000</v>
      </c>
      <c r="E142" s="19" t="s">
        <v>95</v>
      </c>
      <c r="F142" s="19">
        <f>D142</f>
        <v>2000</v>
      </c>
    </row>
    <row r="143" spans="1:6" ht="105" customHeight="1">
      <c r="A143" s="17" t="s">
        <v>92</v>
      </c>
      <c r="B143" s="18" t="s">
        <v>52</v>
      </c>
      <c r="C143" s="39" t="s">
        <v>349</v>
      </c>
      <c r="D143" s="19">
        <f>D144</f>
        <v>2000</v>
      </c>
      <c r="E143" s="19" t="s">
        <v>95</v>
      </c>
      <c r="F143" s="19">
        <f>D143</f>
        <v>2000</v>
      </c>
    </row>
    <row r="144" spans="1:6" ht="52.5" customHeight="1">
      <c r="A144" s="17" t="s">
        <v>59</v>
      </c>
      <c r="B144" s="18" t="s">
        <v>52</v>
      </c>
      <c r="C144" s="39" t="s">
        <v>350</v>
      </c>
      <c r="D144" s="19">
        <v>2000</v>
      </c>
      <c r="E144" s="19" t="s">
        <v>95</v>
      </c>
      <c r="F144" s="19">
        <f>D144</f>
        <v>2000</v>
      </c>
    </row>
    <row r="145" spans="1:6" ht="27" customHeight="1">
      <c r="A145" s="17" t="s">
        <v>127</v>
      </c>
      <c r="B145" s="18" t="s">
        <v>52</v>
      </c>
      <c r="C145" s="39" t="s">
        <v>351</v>
      </c>
      <c r="D145" s="19">
        <f>D146</f>
        <v>129700</v>
      </c>
      <c r="E145" s="19">
        <f>E146</f>
        <v>32677.2</v>
      </c>
      <c r="F145" s="19">
        <f t="shared" si="6"/>
        <v>97022.8</v>
      </c>
    </row>
    <row r="146" spans="1:6" ht="27.75" customHeight="1">
      <c r="A146" s="17" t="s">
        <v>128</v>
      </c>
      <c r="B146" s="18" t="s">
        <v>52</v>
      </c>
      <c r="C146" s="39" t="s">
        <v>352</v>
      </c>
      <c r="D146" s="19">
        <f>D147</f>
        <v>129700</v>
      </c>
      <c r="E146" s="19">
        <f>E147</f>
        <v>32677.2</v>
      </c>
      <c r="F146" s="19">
        <f t="shared" si="6"/>
        <v>97022.8</v>
      </c>
    </row>
    <row r="147" spans="1:6" ht="41.25" customHeight="1">
      <c r="A147" s="17" t="s">
        <v>182</v>
      </c>
      <c r="B147" s="18" t="s">
        <v>52</v>
      </c>
      <c r="C147" s="39" t="s">
        <v>353</v>
      </c>
      <c r="D147" s="19">
        <f>D148</f>
        <v>129700</v>
      </c>
      <c r="E147" s="19">
        <f>E148</f>
        <v>32677.2</v>
      </c>
      <c r="F147" s="19">
        <f t="shared" si="6"/>
        <v>97022.8</v>
      </c>
    </row>
    <row r="148" spans="1:6" ht="39" customHeight="1">
      <c r="A148" s="17" t="s">
        <v>129</v>
      </c>
      <c r="B148" s="18" t="s">
        <v>52</v>
      </c>
      <c r="C148" s="39" t="s">
        <v>354</v>
      </c>
      <c r="D148" s="19">
        <f>D149</f>
        <v>129700</v>
      </c>
      <c r="E148" s="19">
        <f>E149</f>
        <v>32677.2</v>
      </c>
      <c r="F148" s="19">
        <f t="shared" si="6"/>
        <v>97022.8</v>
      </c>
    </row>
    <row r="149" spans="1:6" ht="92.25" customHeight="1">
      <c r="A149" s="17" t="s">
        <v>130</v>
      </c>
      <c r="B149" s="18" t="s">
        <v>52</v>
      </c>
      <c r="C149" s="39" t="s">
        <v>355</v>
      </c>
      <c r="D149" s="19">
        <f>D150</f>
        <v>129700</v>
      </c>
      <c r="E149" s="19">
        <f>E150</f>
        <v>32677.2</v>
      </c>
      <c r="F149" s="19">
        <f t="shared" si="6"/>
        <v>97022.8</v>
      </c>
    </row>
    <row r="150" spans="1:6" ht="17.25" customHeight="1">
      <c r="A150" s="17" t="s">
        <v>131</v>
      </c>
      <c r="B150" s="18" t="s">
        <v>52</v>
      </c>
      <c r="C150" s="39" t="s">
        <v>356</v>
      </c>
      <c r="D150" s="19">
        <v>129700</v>
      </c>
      <c r="E150" s="19">
        <v>32677.2</v>
      </c>
      <c r="F150" s="19">
        <f t="shared" si="6"/>
        <v>97022.8</v>
      </c>
    </row>
    <row r="151" spans="1:6" ht="27" customHeight="1">
      <c r="A151" s="25" t="s">
        <v>93</v>
      </c>
      <c r="B151" s="20" t="s">
        <v>94</v>
      </c>
      <c r="C151" s="40"/>
      <c r="D151" s="21">
        <v>0</v>
      </c>
      <c r="E151" s="41">
        <f>'117_(дох.)'!E15-'117_(расх.)'!E4</f>
        <v>-336759.3899999999</v>
      </c>
      <c r="F151" s="24" t="s">
        <v>97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1" r:id="rId1"/>
  <rowBreaks count="5" manualBreakCount="5">
    <brk id="19" max="5" man="1"/>
    <brk id="36" max="255" man="1"/>
    <brk id="48" max="255" man="1"/>
    <brk id="57" max="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1"/>
  <sheetViews>
    <sheetView view="pageBreakPreview" zoomScale="110" zoomScaleSheetLayoutView="110" zoomScalePageLayoutView="0" workbookViewId="0" topLeftCell="A106">
      <selection activeCell="C108" sqref="C108"/>
    </sheetView>
  </sheetViews>
  <sheetFormatPr defaultColWidth="9.00390625" defaultRowHeight="12.75"/>
  <cols>
    <col min="1" max="1" width="34.25390625" style="1" customWidth="1"/>
    <col min="2" max="2" width="4.25390625" style="0" customWidth="1"/>
    <col min="3" max="3" width="25.00390625" style="0" customWidth="1"/>
    <col min="4" max="4" width="14.125" style="4" customWidth="1"/>
    <col min="5" max="5" width="13.375" style="4" customWidth="1"/>
    <col min="6" max="6" width="15.375" style="0" customWidth="1"/>
    <col min="8" max="8" width="9.875" style="0" customWidth="1"/>
  </cols>
  <sheetData>
    <row r="1" spans="1:6" ht="18" customHeight="1">
      <c r="A1" s="42" t="s">
        <v>17</v>
      </c>
      <c r="B1" s="42"/>
      <c r="C1" s="42"/>
      <c r="D1" s="42"/>
      <c r="E1" s="42"/>
      <c r="F1" s="42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13693500</v>
      </c>
      <c r="E4" s="19">
        <f>E5</f>
        <v>1849835.99</v>
      </c>
      <c r="F4" s="19">
        <f>D4-E4</f>
        <v>11843664.01</v>
      </c>
    </row>
    <row r="5" spans="1:6" s="4" customFormat="1" ht="29.25" customHeight="1">
      <c r="A5" s="17" t="s">
        <v>53</v>
      </c>
      <c r="B5" s="18" t="s">
        <v>52</v>
      </c>
      <c r="C5" s="39" t="s">
        <v>204</v>
      </c>
      <c r="D5" s="19">
        <f>D6+D62+D69+D83+D100+D124+D133+D139+D145</f>
        <v>13693500</v>
      </c>
      <c r="E5" s="19">
        <f>E6+E62+E69+E83+E100+E124+E133+E139+E145</f>
        <v>1849835.99</v>
      </c>
      <c r="F5" s="19">
        <f aca="true" t="shared" si="0" ref="F5:F68">D5-E5</f>
        <v>11843664.01</v>
      </c>
    </row>
    <row r="6" spans="1:6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4461700</v>
      </c>
      <c r="E6" s="19">
        <f>E7+E14+E28+E33+E38</f>
        <v>670309.8099999999</v>
      </c>
      <c r="F6" s="19">
        <f t="shared" si="0"/>
        <v>3791390.19</v>
      </c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>D8</f>
        <v>758400</v>
      </c>
      <c r="E7" s="19">
        <f aca="true" t="shared" si="1" ref="E7:F9">E8</f>
        <v>143174.2</v>
      </c>
      <c r="F7" s="19">
        <f t="shared" si="0"/>
        <v>615225.8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>D9</f>
        <v>758400</v>
      </c>
      <c r="E8" s="19">
        <f t="shared" si="1"/>
        <v>143174.2</v>
      </c>
      <c r="F8" s="19">
        <f t="shared" si="0"/>
        <v>615225.8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>D10</f>
        <v>758400</v>
      </c>
      <c r="E9" s="19">
        <f t="shared" si="1"/>
        <v>143174.2</v>
      </c>
      <c r="F9" s="19">
        <f t="shared" si="0"/>
        <v>615225.8</v>
      </c>
    </row>
    <row r="10" spans="1:6" s="4" customFormat="1" ht="78.7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143174.2</v>
      </c>
      <c r="F10" s="19">
        <f t="shared" si="0"/>
        <v>615225.8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96417.94</v>
      </c>
      <c r="F11" s="19">
        <f t="shared" si="0"/>
        <v>454582.06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10234</v>
      </c>
      <c r="F12" s="19">
        <f t="shared" si="0"/>
        <v>30766</v>
      </c>
    </row>
    <row r="13" spans="1:6" s="4" customFormat="1" ht="78.7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36522.26</v>
      </c>
      <c r="F13" s="19">
        <f t="shared" si="0"/>
        <v>129877.73999999999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3171300</v>
      </c>
      <c r="E14" s="19">
        <f>E15+E24</f>
        <v>511212.94999999995</v>
      </c>
      <c r="F14" s="19">
        <f t="shared" si="0"/>
        <v>2660087.05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3171100</v>
      </c>
      <c r="E15" s="19">
        <f>E16</f>
        <v>511012.94999999995</v>
      </c>
      <c r="F15" s="19">
        <f t="shared" si="0"/>
        <v>2660087.05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3171100</v>
      </c>
      <c r="E16" s="19">
        <f>E17+E21</f>
        <v>511012.94999999995</v>
      </c>
      <c r="F16" s="19">
        <f t="shared" si="0"/>
        <v>2660087.05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466461.32999999996</v>
      </c>
      <c r="F17" s="19">
        <f t="shared" si="0"/>
        <v>2048638.67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336654.47</v>
      </c>
      <c r="F18" s="19">
        <f t="shared" si="0"/>
        <v>1489045.53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29321</v>
      </c>
      <c r="F19" s="19">
        <f t="shared" si="0"/>
        <v>108679</v>
      </c>
    </row>
    <row r="20" spans="1:6" s="4" customFormat="1" ht="80.25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100485.86</v>
      </c>
      <c r="F20" s="19">
        <f t="shared" si="0"/>
        <v>450914.14</v>
      </c>
    </row>
    <row r="21" spans="1:6" s="4" customFormat="1" ht="143.25" customHeight="1">
      <c r="A21" s="17" t="s">
        <v>181</v>
      </c>
      <c r="B21" s="18" t="s">
        <v>52</v>
      </c>
      <c r="C21" s="39" t="s">
        <v>220</v>
      </c>
      <c r="D21" s="19">
        <f>D22+D23</f>
        <v>656000</v>
      </c>
      <c r="E21" s="19">
        <f>E22+E23</f>
        <v>44551.62</v>
      </c>
      <c r="F21" s="19">
        <f t="shared" si="0"/>
        <v>611448.38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1000</v>
      </c>
      <c r="E22" s="19">
        <v>383.76</v>
      </c>
      <c r="F22" s="19">
        <f t="shared" si="0"/>
        <v>616.24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44167.86</v>
      </c>
      <c r="F23" s="19">
        <f t="shared" si="0"/>
        <v>610832.14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>D25</f>
        <v>200</v>
      </c>
      <c r="E24" s="19">
        <f aca="true" t="shared" si="2" ref="E24:F26">E25</f>
        <v>200</v>
      </c>
      <c r="F24" s="19">
        <f t="shared" si="0"/>
        <v>0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>D26</f>
        <v>200</v>
      </c>
      <c r="E25" s="19">
        <f t="shared" si="2"/>
        <v>200</v>
      </c>
      <c r="F25" s="19">
        <f t="shared" si="0"/>
        <v>0</v>
      </c>
    </row>
    <row r="26" spans="1:6" ht="194.25" customHeight="1">
      <c r="A26" s="17" t="s">
        <v>190</v>
      </c>
      <c r="B26" s="18" t="s">
        <v>52</v>
      </c>
      <c r="C26" s="38" t="s">
        <v>225</v>
      </c>
      <c r="D26" s="19">
        <f>D27</f>
        <v>200</v>
      </c>
      <c r="E26" s="19">
        <f t="shared" si="2"/>
        <v>200</v>
      </c>
      <c r="F26" s="19">
        <f t="shared" si="0"/>
        <v>0</v>
      </c>
    </row>
    <row r="27" spans="1:6" ht="53.25" customHeight="1">
      <c r="A27" s="17" t="s">
        <v>59</v>
      </c>
      <c r="B27" s="18" t="s">
        <v>52</v>
      </c>
      <c r="C27" s="38" t="s">
        <v>226</v>
      </c>
      <c r="D27" s="19">
        <v>200</v>
      </c>
      <c r="E27" s="26">
        <v>200</v>
      </c>
      <c r="F27" s="19">
        <f t="shared" si="0"/>
        <v>0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>D29</f>
        <v>269900</v>
      </c>
      <c r="E28" s="19">
        <f aca="true" t="shared" si="3" ref="E28:F31">E29</f>
        <v>0</v>
      </c>
      <c r="F28" s="19">
        <f t="shared" si="0"/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>D30</f>
        <v>269900</v>
      </c>
      <c r="E29" s="19">
        <f t="shared" si="3"/>
        <v>0</v>
      </c>
      <c r="F29" s="19">
        <f t="shared" si="0"/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>D31</f>
        <v>269900</v>
      </c>
      <c r="E30" s="19">
        <f t="shared" si="3"/>
        <v>0</v>
      </c>
      <c r="F30" s="19">
        <f t="shared" si="0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>
        <f t="shared" si="3"/>
        <v>0</v>
      </c>
      <c r="F31" s="19">
        <f t="shared" si="0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26">
        <v>0</v>
      </c>
      <c r="F32" s="19">
        <f t="shared" si="0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>
        <f aca="true" t="shared" si="4" ref="E33:F36">E34</f>
        <v>0</v>
      </c>
      <c r="F33" s="19">
        <f t="shared" si="0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>
        <f t="shared" si="4"/>
        <v>0</v>
      </c>
      <c r="F34" s="19">
        <f t="shared" si="0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>
        <f t="shared" si="4"/>
        <v>0</v>
      </c>
      <c r="F35" s="19">
        <f t="shared" si="0"/>
        <v>10000</v>
      </c>
    </row>
    <row r="36" spans="1:6" ht="105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>
        <f t="shared" si="4"/>
        <v>0</v>
      </c>
      <c r="F36" s="19">
        <f t="shared" si="0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26">
        <v>0</v>
      </c>
      <c r="F37" s="19">
        <f t="shared" si="0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252100</v>
      </c>
      <c r="E38" s="19">
        <f>E39+E46+E58</f>
        <v>15922.66</v>
      </c>
      <c r="F38" s="19">
        <f t="shared" si="0"/>
        <v>236177.34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47900</v>
      </c>
      <c r="E39" s="19">
        <f>E40</f>
        <v>9595.36</v>
      </c>
      <c r="F39" s="19">
        <f t="shared" si="0"/>
        <v>38304.64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47900</v>
      </c>
      <c r="E40" s="19">
        <f>E41+E43</f>
        <v>9595.36</v>
      </c>
      <c r="F40" s="19">
        <f t="shared" si="0"/>
        <v>38304.64</v>
      </c>
    </row>
    <row r="41" spans="1:6" ht="246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26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16000</v>
      </c>
      <c r="E43" s="19">
        <f>E44+E45</f>
        <v>6995.36</v>
      </c>
      <c r="F43" s="19">
        <f t="shared" si="0"/>
        <v>9004.64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12900</v>
      </c>
      <c r="E44" s="19">
        <v>6044.36</v>
      </c>
      <c r="F44" s="19">
        <f t="shared" si="0"/>
        <v>6855.64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26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184200</v>
      </c>
      <c r="E46" s="19">
        <f>E47+E52+E55</f>
        <v>6327.3</v>
      </c>
      <c r="F46" s="19">
        <f t="shared" si="0"/>
        <v>177872.7</v>
      </c>
    </row>
    <row r="47" spans="1:6" ht="132" customHeight="1">
      <c r="A47" s="17" t="s">
        <v>67</v>
      </c>
      <c r="B47" s="18" t="s">
        <v>52</v>
      </c>
      <c r="C47" s="39" t="s">
        <v>247</v>
      </c>
      <c r="D47" s="19">
        <f>D48+D50</f>
        <v>10000</v>
      </c>
      <c r="E47" s="19">
        <f>E48+E50</f>
        <v>0</v>
      </c>
      <c r="F47" s="19">
        <f t="shared" si="0"/>
        <v>10000</v>
      </c>
    </row>
    <row r="48" spans="1:6" ht="171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>
        <f>E49</f>
        <v>0</v>
      </c>
      <c r="F48" s="19">
        <f t="shared" si="0"/>
        <v>5000</v>
      </c>
    </row>
    <row r="49" spans="1:6" ht="54.75" customHeight="1">
      <c r="A49" s="17" t="s">
        <v>59</v>
      </c>
      <c r="B49" s="18" t="s">
        <v>52</v>
      </c>
      <c r="C49" s="39" t="s">
        <v>249</v>
      </c>
      <c r="D49" s="19">
        <v>5000</v>
      </c>
      <c r="E49" s="26">
        <v>0</v>
      </c>
      <c r="F49" s="19">
        <f t="shared" si="0"/>
        <v>5000</v>
      </c>
    </row>
    <row r="50" spans="1:6" ht="170.25" customHeight="1">
      <c r="A50" s="17" t="s">
        <v>160</v>
      </c>
      <c r="B50" s="18" t="s">
        <v>52</v>
      </c>
      <c r="C50" s="39" t="s">
        <v>250</v>
      </c>
      <c r="D50" s="19">
        <f>D51</f>
        <v>5000</v>
      </c>
      <c r="E50" s="19">
        <f>E51</f>
        <v>0</v>
      </c>
      <c r="F50" s="19">
        <f t="shared" si="0"/>
        <v>5000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5000</v>
      </c>
      <c r="E51" s="26">
        <v>0</v>
      </c>
      <c r="F51" s="19">
        <f t="shared" si="0"/>
        <v>5000</v>
      </c>
    </row>
    <row r="52" spans="1:6" ht="105.75" customHeight="1">
      <c r="A52" s="17" t="s">
        <v>69</v>
      </c>
      <c r="B52" s="18" t="s">
        <v>52</v>
      </c>
      <c r="C52" s="39" t="s">
        <v>253</v>
      </c>
      <c r="D52" s="19">
        <f>D53</f>
        <v>61000</v>
      </c>
      <c r="E52" s="19">
        <f>E53</f>
        <v>6327.3</v>
      </c>
      <c r="F52" s="19">
        <f t="shared" si="0"/>
        <v>54672.7</v>
      </c>
    </row>
    <row r="53" spans="1:6" ht="209.25" customHeight="1">
      <c r="A53" s="17" t="s">
        <v>134</v>
      </c>
      <c r="B53" s="18" t="s">
        <v>52</v>
      </c>
      <c r="C53" s="39" t="s">
        <v>252</v>
      </c>
      <c r="D53" s="19">
        <f>D54</f>
        <v>61000</v>
      </c>
      <c r="E53" s="19">
        <f>E54</f>
        <v>6327.3</v>
      </c>
      <c r="F53" s="19">
        <f t="shared" si="0"/>
        <v>54672.7</v>
      </c>
    </row>
    <row r="54" spans="1:6" ht="52.5" customHeight="1">
      <c r="A54" s="17" t="s">
        <v>59</v>
      </c>
      <c r="B54" s="18" t="s">
        <v>52</v>
      </c>
      <c r="C54" s="39" t="s">
        <v>254</v>
      </c>
      <c r="D54" s="19">
        <v>61000</v>
      </c>
      <c r="E54" s="19">
        <v>6327.3</v>
      </c>
      <c r="F54" s="19">
        <f t="shared" si="0"/>
        <v>54672.7</v>
      </c>
    </row>
    <row r="55" spans="1:6" ht="143.2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>
        <f>E56</f>
        <v>0</v>
      </c>
      <c r="F55" s="19">
        <f t="shared" si="0"/>
        <v>113200</v>
      </c>
    </row>
    <row r="56" spans="1:6" ht="156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>
        <f>E57</f>
        <v>0</v>
      </c>
      <c r="F56" s="19">
        <f t="shared" si="0"/>
        <v>113200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26">
        <v>0</v>
      </c>
      <c r="F57" s="19">
        <f t="shared" si="0"/>
        <v>113200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20000</v>
      </c>
      <c r="E58" s="19">
        <f aca="true" t="shared" si="5" ref="E58:F60">E59</f>
        <v>0</v>
      </c>
      <c r="F58" s="19">
        <f t="shared" si="0"/>
        <v>20000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</f>
        <v>20000</v>
      </c>
      <c r="E59" s="19">
        <f t="shared" si="5"/>
        <v>0</v>
      </c>
      <c r="F59" s="19">
        <f t="shared" si="0"/>
        <v>20000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>
        <f t="shared" si="5"/>
        <v>0</v>
      </c>
      <c r="F60" s="19">
        <f t="shared" si="0"/>
        <v>20000</v>
      </c>
    </row>
    <row r="61" spans="1:6" ht="54" customHeight="1">
      <c r="A61" s="17" t="s">
        <v>59</v>
      </c>
      <c r="B61" s="18" t="s">
        <v>52</v>
      </c>
      <c r="C61" s="39" t="s">
        <v>262</v>
      </c>
      <c r="D61" s="19">
        <v>20000</v>
      </c>
      <c r="E61" s="26">
        <v>0</v>
      </c>
      <c r="F61" s="19">
        <f t="shared" si="0"/>
        <v>20000</v>
      </c>
    </row>
    <row r="62" spans="1:6" ht="15.75" customHeight="1">
      <c r="A62" s="17" t="s">
        <v>70</v>
      </c>
      <c r="B62" s="18" t="s">
        <v>52</v>
      </c>
      <c r="C62" s="39" t="s">
        <v>263</v>
      </c>
      <c r="D62" s="19">
        <f>D63</f>
        <v>174800</v>
      </c>
      <c r="E62" s="19">
        <f aca="true" t="shared" si="6" ref="E62:F65">E63</f>
        <v>17413.18</v>
      </c>
      <c r="F62" s="19">
        <f t="shared" si="0"/>
        <v>157386.82</v>
      </c>
    </row>
    <row r="63" spans="1:6" ht="28.5" customHeight="1">
      <c r="A63" s="17" t="s">
        <v>71</v>
      </c>
      <c r="B63" s="18" t="s">
        <v>52</v>
      </c>
      <c r="C63" s="39" t="s">
        <v>264</v>
      </c>
      <c r="D63" s="19">
        <f>D64</f>
        <v>174800</v>
      </c>
      <c r="E63" s="19">
        <f t="shared" si="6"/>
        <v>17413.18</v>
      </c>
      <c r="F63" s="19">
        <f t="shared" si="0"/>
        <v>157386.82</v>
      </c>
    </row>
    <row r="64" spans="1:6" ht="41.25" customHeight="1">
      <c r="A64" s="17" t="s">
        <v>182</v>
      </c>
      <c r="B64" s="18" t="s">
        <v>52</v>
      </c>
      <c r="C64" s="39" t="s">
        <v>265</v>
      </c>
      <c r="D64" s="19">
        <f>D65</f>
        <v>174800</v>
      </c>
      <c r="E64" s="19">
        <f t="shared" si="6"/>
        <v>17413.18</v>
      </c>
      <c r="F64" s="19">
        <f t="shared" si="0"/>
        <v>157386.82</v>
      </c>
    </row>
    <row r="65" spans="1:6" ht="14.25" customHeight="1">
      <c r="A65" s="17" t="s">
        <v>150</v>
      </c>
      <c r="B65" s="18" t="s">
        <v>52</v>
      </c>
      <c r="C65" s="39" t="s">
        <v>266</v>
      </c>
      <c r="D65" s="19">
        <f>D66</f>
        <v>174800</v>
      </c>
      <c r="E65" s="19">
        <f t="shared" si="6"/>
        <v>17413.18</v>
      </c>
      <c r="F65" s="19">
        <f t="shared" si="0"/>
        <v>157386.82</v>
      </c>
    </row>
    <row r="66" spans="1:6" ht="105.75" customHeight="1">
      <c r="A66" s="17" t="s">
        <v>154</v>
      </c>
      <c r="B66" s="18" t="s">
        <v>52</v>
      </c>
      <c r="C66" s="39" t="s">
        <v>267</v>
      </c>
      <c r="D66" s="19">
        <f>D67+D68</f>
        <v>174800</v>
      </c>
      <c r="E66" s="19">
        <f>E67+E68</f>
        <v>17413.18</v>
      </c>
      <c r="F66" s="19">
        <f t="shared" si="0"/>
        <v>157386.82</v>
      </c>
    </row>
    <row r="67" spans="1:6" ht="29.25" customHeight="1">
      <c r="A67" s="17" t="s">
        <v>198</v>
      </c>
      <c r="B67" s="18" t="s">
        <v>52</v>
      </c>
      <c r="C67" s="39" t="s">
        <v>268</v>
      </c>
      <c r="D67" s="19">
        <v>134000</v>
      </c>
      <c r="E67" s="19">
        <v>14070.03</v>
      </c>
      <c r="F67" s="19">
        <f t="shared" si="0"/>
        <v>119929.97</v>
      </c>
    </row>
    <row r="68" spans="1:6" ht="79.5" customHeight="1">
      <c r="A68" s="17" t="s">
        <v>199</v>
      </c>
      <c r="B68" s="18" t="s">
        <v>52</v>
      </c>
      <c r="C68" s="39" t="s">
        <v>269</v>
      </c>
      <c r="D68" s="19">
        <v>40800</v>
      </c>
      <c r="E68" s="26">
        <v>3343.15</v>
      </c>
      <c r="F68" s="19">
        <f t="shared" si="0"/>
        <v>37456.85</v>
      </c>
    </row>
    <row r="69" spans="1:6" ht="28.5" customHeight="1">
      <c r="A69" s="17" t="s">
        <v>72</v>
      </c>
      <c r="B69" s="18" t="s">
        <v>52</v>
      </c>
      <c r="C69" s="39" t="s">
        <v>270</v>
      </c>
      <c r="D69" s="19">
        <f>D70</f>
        <v>83000</v>
      </c>
      <c r="E69" s="19">
        <f>E70</f>
        <v>5700</v>
      </c>
      <c r="F69" s="19">
        <f aca="true" t="shared" si="7" ref="F69:F132">D69-E69</f>
        <v>77300</v>
      </c>
    </row>
    <row r="70" spans="1:6" ht="53.25" customHeight="1">
      <c r="A70" s="17" t="s">
        <v>73</v>
      </c>
      <c r="B70" s="18" t="s">
        <v>52</v>
      </c>
      <c r="C70" s="39" t="s">
        <v>271</v>
      </c>
      <c r="D70" s="19">
        <f>D71</f>
        <v>83000</v>
      </c>
      <c r="E70" s="19">
        <f>E71</f>
        <v>5700</v>
      </c>
      <c r="F70" s="19">
        <f t="shared" si="7"/>
        <v>77300</v>
      </c>
    </row>
    <row r="71" spans="1:6" ht="90.75" customHeight="1">
      <c r="A71" s="17" t="s">
        <v>184</v>
      </c>
      <c r="B71" s="18" t="s">
        <v>52</v>
      </c>
      <c r="C71" s="39" t="s">
        <v>272</v>
      </c>
      <c r="D71" s="19">
        <f>D72+D77+D80</f>
        <v>83000</v>
      </c>
      <c r="E71" s="19">
        <f>E72+E77+E80</f>
        <v>5700</v>
      </c>
      <c r="F71" s="19">
        <f t="shared" si="7"/>
        <v>77300</v>
      </c>
    </row>
    <row r="72" spans="1:6" ht="117" customHeight="1">
      <c r="A72" s="17" t="s">
        <v>155</v>
      </c>
      <c r="B72" s="18" t="s">
        <v>52</v>
      </c>
      <c r="C72" s="39" t="s">
        <v>273</v>
      </c>
      <c r="D72" s="19">
        <f>D73+D75</f>
        <v>70900</v>
      </c>
      <c r="E72" s="19">
        <f>E73+E75</f>
        <v>5700</v>
      </c>
      <c r="F72" s="19">
        <f t="shared" si="7"/>
        <v>65200</v>
      </c>
    </row>
    <row r="73" spans="1:6" ht="193.5" customHeight="1">
      <c r="A73" s="17" t="s">
        <v>156</v>
      </c>
      <c r="B73" s="18" t="s">
        <v>52</v>
      </c>
      <c r="C73" s="39" t="s">
        <v>274</v>
      </c>
      <c r="D73" s="19">
        <f>D74</f>
        <v>2500</v>
      </c>
      <c r="E73" s="19">
        <f>E74</f>
        <v>0</v>
      </c>
      <c r="F73" s="19">
        <f t="shared" si="7"/>
        <v>2500</v>
      </c>
    </row>
    <row r="74" spans="1:6" ht="52.5" customHeight="1">
      <c r="A74" s="17" t="s">
        <v>59</v>
      </c>
      <c r="B74" s="18" t="s">
        <v>52</v>
      </c>
      <c r="C74" s="39" t="s">
        <v>275</v>
      </c>
      <c r="D74" s="19">
        <v>2500</v>
      </c>
      <c r="E74" s="26">
        <v>0</v>
      </c>
      <c r="F74" s="19">
        <f t="shared" si="7"/>
        <v>2500</v>
      </c>
    </row>
    <row r="75" spans="1:6" ht="260.25" customHeight="1">
      <c r="A75" s="17" t="s">
        <v>165</v>
      </c>
      <c r="B75" s="18" t="s">
        <v>52</v>
      </c>
      <c r="C75" s="39" t="s">
        <v>276</v>
      </c>
      <c r="D75" s="19">
        <f>D76</f>
        <v>68400</v>
      </c>
      <c r="E75" s="19">
        <f>E76</f>
        <v>5700</v>
      </c>
      <c r="F75" s="19">
        <f t="shared" si="7"/>
        <v>62700</v>
      </c>
    </row>
    <row r="76" spans="1:6" ht="14.25" customHeight="1">
      <c r="A76" s="17" t="s">
        <v>26</v>
      </c>
      <c r="B76" s="18" t="s">
        <v>52</v>
      </c>
      <c r="C76" s="39" t="s">
        <v>277</v>
      </c>
      <c r="D76" s="19">
        <v>68400</v>
      </c>
      <c r="E76" s="26">
        <v>5700</v>
      </c>
      <c r="F76" s="19">
        <f t="shared" si="7"/>
        <v>62700</v>
      </c>
    </row>
    <row r="77" spans="1:6" ht="117.75" customHeight="1">
      <c r="A77" s="17" t="s">
        <v>166</v>
      </c>
      <c r="B77" s="18" t="s">
        <v>52</v>
      </c>
      <c r="C77" s="39" t="s">
        <v>278</v>
      </c>
      <c r="D77" s="19">
        <f>D78</f>
        <v>7100</v>
      </c>
      <c r="E77" s="19">
        <f>E78</f>
        <v>0</v>
      </c>
      <c r="F77" s="19">
        <f t="shared" si="7"/>
        <v>7100</v>
      </c>
    </row>
    <row r="78" spans="1:6" ht="158.25" customHeight="1">
      <c r="A78" s="17" t="s">
        <v>167</v>
      </c>
      <c r="B78" s="18" t="s">
        <v>52</v>
      </c>
      <c r="C78" s="39" t="s">
        <v>279</v>
      </c>
      <c r="D78" s="19">
        <f>D79</f>
        <v>7100</v>
      </c>
      <c r="E78" s="19">
        <f>E79</f>
        <v>0</v>
      </c>
      <c r="F78" s="19">
        <f t="shared" si="7"/>
        <v>7100</v>
      </c>
    </row>
    <row r="79" spans="1:6" ht="52.5" customHeight="1">
      <c r="A79" s="17" t="s">
        <v>59</v>
      </c>
      <c r="B79" s="18" t="s">
        <v>52</v>
      </c>
      <c r="C79" s="39" t="s">
        <v>280</v>
      </c>
      <c r="D79" s="19">
        <v>7100</v>
      </c>
      <c r="E79" s="26">
        <v>0</v>
      </c>
      <c r="F79" s="19">
        <f t="shared" si="7"/>
        <v>7100</v>
      </c>
    </row>
    <row r="80" spans="1:8" ht="117.75" customHeight="1">
      <c r="A80" s="17" t="s">
        <v>168</v>
      </c>
      <c r="B80" s="18" t="s">
        <v>52</v>
      </c>
      <c r="C80" s="39" t="s">
        <v>281</v>
      </c>
      <c r="D80" s="19">
        <f>D81</f>
        <v>5000</v>
      </c>
      <c r="E80" s="19">
        <f>E81</f>
        <v>0</v>
      </c>
      <c r="F80" s="19">
        <f t="shared" si="7"/>
        <v>5000</v>
      </c>
      <c r="H80" s="23"/>
    </row>
    <row r="81" spans="1:6" ht="141.75" customHeight="1">
      <c r="A81" s="17" t="s">
        <v>191</v>
      </c>
      <c r="B81" s="18" t="s">
        <v>52</v>
      </c>
      <c r="C81" s="39" t="s">
        <v>282</v>
      </c>
      <c r="D81" s="19">
        <f>D82</f>
        <v>5000</v>
      </c>
      <c r="E81" s="19">
        <f>E82</f>
        <v>0</v>
      </c>
      <c r="F81" s="19">
        <f t="shared" si="7"/>
        <v>5000</v>
      </c>
    </row>
    <row r="82" spans="1:6" ht="51.75" customHeight="1">
      <c r="A82" s="17" t="s">
        <v>59</v>
      </c>
      <c r="B82" s="18" t="s">
        <v>52</v>
      </c>
      <c r="C82" s="39" t="s">
        <v>283</v>
      </c>
      <c r="D82" s="19">
        <v>5000</v>
      </c>
      <c r="E82" s="26">
        <v>0</v>
      </c>
      <c r="F82" s="19">
        <f t="shared" si="7"/>
        <v>5000</v>
      </c>
    </row>
    <row r="83" spans="1:6" ht="15" customHeight="1">
      <c r="A83" s="17" t="s">
        <v>74</v>
      </c>
      <c r="B83" s="18" t="s">
        <v>52</v>
      </c>
      <c r="C83" s="39" t="s">
        <v>284</v>
      </c>
      <c r="D83" s="19">
        <f>D84</f>
        <v>932000</v>
      </c>
      <c r="E83" s="19">
        <f>E84</f>
        <v>97500</v>
      </c>
      <c r="F83" s="19">
        <f t="shared" si="7"/>
        <v>834500</v>
      </c>
    </row>
    <row r="84" spans="1:6" ht="29.25" customHeight="1">
      <c r="A84" s="17" t="s">
        <v>75</v>
      </c>
      <c r="B84" s="18" t="s">
        <v>52</v>
      </c>
      <c r="C84" s="39" t="s">
        <v>285</v>
      </c>
      <c r="D84" s="19">
        <f>D85</f>
        <v>932000</v>
      </c>
      <c r="E84" s="19">
        <f>E85</f>
        <v>97500</v>
      </c>
      <c r="F84" s="19">
        <f t="shared" si="7"/>
        <v>834500</v>
      </c>
    </row>
    <row r="85" spans="1:6" ht="38.25" customHeight="1">
      <c r="A85" s="17" t="s">
        <v>185</v>
      </c>
      <c r="B85" s="18" t="s">
        <v>52</v>
      </c>
      <c r="C85" s="39" t="s">
        <v>286</v>
      </c>
      <c r="D85" s="19">
        <f>D86+D97</f>
        <v>932000</v>
      </c>
      <c r="E85" s="19">
        <f>E86+E97</f>
        <v>97500</v>
      </c>
      <c r="F85" s="19">
        <f t="shared" si="7"/>
        <v>834500</v>
      </c>
    </row>
    <row r="86" spans="1:6" ht="90" customHeight="1">
      <c r="A86" s="17" t="s">
        <v>76</v>
      </c>
      <c r="B86" s="18" t="s">
        <v>52</v>
      </c>
      <c r="C86" s="39" t="s">
        <v>287</v>
      </c>
      <c r="D86" s="19">
        <f>D87+D89+D92+D93+D95</f>
        <v>832000</v>
      </c>
      <c r="E86" s="19">
        <f>E87+E89+E92+E93+E95</f>
        <v>97500</v>
      </c>
      <c r="F86" s="19">
        <f t="shared" si="7"/>
        <v>734500</v>
      </c>
    </row>
    <row r="87" spans="1:6" ht="143.25" customHeight="1">
      <c r="A87" s="17" t="s">
        <v>169</v>
      </c>
      <c r="B87" s="18" t="s">
        <v>52</v>
      </c>
      <c r="C87" s="39" t="s">
        <v>288</v>
      </c>
      <c r="D87" s="19">
        <f>D88</f>
        <v>445800</v>
      </c>
      <c r="E87" s="19">
        <f>E88</f>
        <v>97500</v>
      </c>
      <c r="F87" s="19">
        <f t="shared" si="7"/>
        <v>348300</v>
      </c>
    </row>
    <row r="88" spans="1:6" ht="51" customHeight="1">
      <c r="A88" s="17" t="s">
        <v>59</v>
      </c>
      <c r="B88" s="18" t="s">
        <v>52</v>
      </c>
      <c r="C88" s="39" t="s">
        <v>289</v>
      </c>
      <c r="D88" s="19">
        <v>445800</v>
      </c>
      <c r="E88" s="19">
        <v>97500</v>
      </c>
      <c r="F88" s="19">
        <f t="shared" si="7"/>
        <v>348300</v>
      </c>
    </row>
    <row r="89" spans="1:6" ht="143.25" customHeight="1">
      <c r="A89" s="17" t="s">
        <v>77</v>
      </c>
      <c r="B89" s="18" t="s">
        <v>52</v>
      </c>
      <c r="C89" s="39" t="s">
        <v>290</v>
      </c>
      <c r="D89" s="19">
        <f>D90</f>
        <v>200000</v>
      </c>
      <c r="E89" s="19">
        <f>E90</f>
        <v>0</v>
      </c>
      <c r="F89" s="19">
        <f t="shared" si="7"/>
        <v>200000</v>
      </c>
    </row>
    <row r="90" spans="1:6" ht="52.5" customHeight="1">
      <c r="A90" s="17" t="s">
        <v>59</v>
      </c>
      <c r="B90" s="18" t="s">
        <v>52</v>
      </c>
      <c r="C90" s="39" t="s">
        <v>291</v>
      </c>
      <c r="D90" s="19">
        <v>200000</v>
      </c>
      <c r="E90" s="26">
        <v>0</v>
      </c>
      <c r="F90" s="19">
        <f t="shared" si="7"/>
        <v>200000</v>
      </c>
    </row>
    <row r="91" spans="1:6" ht="103.5" customHeight="1">
      <c r="A91" s="17" t="s">
        <v>136</v>
      </c>
      <c r="B91" s="18" t="s">
        <v>52</v>
      </c>
      <c r="C91" s="39" t="s">
        <v>292</v>
      </c>
      <c r="D91" s="19">
        <f>D92</f>
        <v>100000</v>
      </c>
      <c r="E91" s="19">
        <f>E92</f>
        <v>0</v>
      </c>
      <c r="F91" s="19">
        <f t="shared" si="7"/>
        <v>100000</v>
      </c>
    </row>
    <row r="92" spans="1:6" ht="52.5" customHeight="1">
      <c r="A92" s="17" t="s">
        <v>59</v>
      </c>
      <c r="B92" s="18" t="s">
        <v>52</v>
      </c>
      <c r="C92" s="39" t="s">
        <v>293</v>
      </c>
      <c r="D92" s="19">
        <v>100000</v>
      </c>
      <c r="E92" s="26">
        <v>0</v>
      </c>
      <c r="F92" s="19">
        <f t="shared" si="7"/>
        <v>100000</v>
      </c>
    </row>
    <row r="93" spans="1:6" ht="120.75" customHeight="1">
      <c r="A93" s="17" t="s">
        <v>171</v>
      </c>
      <c r="B93" s="18" t="s">
        <v>52</v>
      </c>
      <c r="C93" s="39" t="s">
        <v>294</v>
      </c>
      <c r="D93" s="19">
        <f>D94</f>
        <v>79700</v>
      </c>
      <c r="E93" s="19">
        <f>E94</f>
        <v>0</v>
      </c>
      <c r="F93" s="19">
        <f t="shared" si="7"/>
        <v>79700</v>
      </c>
    </row>
    <row r="94" spans="1:6" ht="52.5" customHeight="1">
      <c r="A94" s="17" t="s">
        <v>59</v>
      </c>
      <c r="B94" s="18" t="s">
        <v>52</v>
      </c>
      <c r="C94" s="39" t="s">
        <v>295</v>
      </c>
      <c r="D94" s="19">
        <v>79700</v>
      </c>
      <c r="E94" s="26">
        <v>0</v>
      </c>
      <c r="F94" s="19">
        <f t="shared" si="7"/>
        <v>79700</v>
      </c>
    </row>
    <row r="95" spans="1:6" ht="129.75" customHeight="1">
      <c r="A95" s="17" t="s">
        <v>170</v>
      </c>
      <c r="B95" s="18" t="s">
        <v>52</v>
      </c>
      <c r="C95" s="39" t="s">
        <v>296</v>
      </c>
      <c r="D95" s="19">
        <f>D96</f>
        <v>6500</v>
      </c>
      <c r="E95" s="19">
        <f>E96</f>
        <v>0</v>
      </c>
      <c r="F95" s="19">
        <f t="shared" si="7"/>
        <v>6500</v>
      </c>
    </row>
    <row r="96" spans="1:6" ht="41.25" customHeight="1">
      <c r="A96" s="17" t="s">
        <v>59</v>
      </c>
      <c r="B96" s="18" t="s">
        <v>52</v>
      </c>
      <c r="C96" s="39" t="s">
        <v>297</v>
      </c>
      <c r="D96" s="19">
        <v>6500</v>
      </c>
      <c r="E96" s="26">
        <v>0</v>
      </c>
      <c r="F96" s="19">
        <f t="shared" si="7"/>
        <v>6500</v>
      </c>
    </row>
    <row r="97" spans="1:6" ht="91.5" customHeight="1">
      <c r="A97" s="17" t="s">
        <v>299</v>
      </c>
      <c r="B97" s="18" t="s">
        <v>52</v>
      </c>
      <c r="C97" s="39" t="s">
        <v>298</v>
      </c>
      <c r="D97" s="19">
        <f>D98</f>
        <v>100000</v>
      </c>
      <c r="E97" s="19">
        <f>E98</f>
        <v>0</v>
      </c>
      <c r="F97" s="19">
        <f t="shared" si="7"/>
        <v>100000</v>
      </c>
    </row>
    <row r="98" spans="1:6" ht="118.5" customHeight="1">
      <c r="A98" s="17" t="s">
        <v>300</v>
      </c>
      <c r="B98" s="18" t="s">
        <v>52</v>
      </c>
      <c r="C98" s="39" t="s">
        <v>301</v>
      </c>
      <c r="D98" s="19">
        <f>D99</f>
        <v>100000</v>
      </c>
      <c r="E98" s="19">
        <f>E99</f>
        <v>0</v>
      </c>
      <c r="F98" s="19">
        <f t="shared" si="7"/>
        <v>100000</v>
      </c>
    </row>
    <row r="99" spans="1:6" ht="54" customHeight="1">
      <c r="A99" s="17" t="s">
        <v>59</v>
      </c>
      <c r="B99" s="18" t="s">
        <v>52</v>
      </c>
      <c r="C99" s="39" t="s">
        <v>302</v>
      </c>
      <c r="D99" s="19">
        <v>100000</v>
      </c>
      <c r="E99" s="26">
        <v>0</v>
      </c>
      <c r="F99" s="19">
        <f t="shared" si="7"/>
        <v>100000</v>
      </c>
    </row>
    <row r="100" spans="1:6" ht="18" customHeight="1">
      <c r="A100" s="17" t="s">
        <v>78</v>
      </c>
      <c r="B100" s="18" t="s">
        <v>52</v>
      </c>
      <c r="C100" s="39" t="s">
        <v>303</v>
      </c>
      <c r="D100" s="19">
        <f>D101+D110+D115</f>
        <v>5489600</v>
      </c>
      <c r="E100" s="19">
        <f>E101+E110+E115</f>
        <v>183157.73</v>
      </c>
      <c r="F100" s="19">
        <f t="shared" si="7"/>
        <v>5306442.27</v>
      </c>
    </row>
    <row r="101" spans="1:6" ht="15.75" customHeight="1">
      <c r="A101" s="17" t="s">
        <v>79</v>
      </c>
      <c r="B101" s="18" t="s">
        <v>52</v>
      </c>
      <c r="C101" s="39" t="s">
        <v>304</v>
      </c>
      <c r="D101" s="19">
        <f>D102</f>
        <v>5034900</v>
      </c>
      <c r="E101" s="19">
        <f>E102</f>
        <v>0</v>
      </c>
      <c r="F101" s="19">
        <f t="shared" si="7"/>
        <v>5034900</v>
      </c>
    </row>
    <row r="102" spans="1:6" ht="54" customHeight="1">
      <c r="A102" s="17" t="s">
        <v>186</v>
      </c>
      <c r="B102" s="18" t="s">
        <v>52</v>
      </c>
      <c r="C102" s="39" t="s">
        <v>305</v>
      </c>
      <c r="D102" s="19">
        <f>D103</f>
        <v>5034900</v>
      </c>
      <c r="E102" s="19">
        <f>E103</f>
        <v>0</v>
      </c>
      <c r="F102" s="19">
        <f t="shared" si="7"/>
        <v>5034900</v>
      </c>
    </row>
    <row r="103" spans="1:6" ht="106.5" customHeight="1">
      <c r="A103" s="17" t="s">
        <v>172</v>
      </c>
      <c r="B103" s="18" t="s">
        <v>52</v>
      </c>
      <c r="C103" s="39" t="s">
        <v>306</v>
      </c>
      <c r="D103" s="19">
        <f>D104+D106+D108</f>
        <v>5034900</v>
      </c>
      <c r="E103" s="19">
        <f>E104+E106+E108</f>
        <v>0</v>
      </c>
      <c r="F103" s="19">
        <f t="shared" si="7"/>
        <v>5034900</v>
      </c>
    </row>
    <row r="104" spans="1:6" ht="196.5" customHeight="1">
      <c r="A104" s="17" t="s">
        <v>307</v>
      </c>
      <c r="B104" s="18" t="s">
        <v>52</v>
      </c>
      <c r="C104" s="39" t="s">
        <v>308</v>
      </c>
      <c r="D104" s="19">
        <f>D105</f>
        <v>567000</v>
      </c>
      <c r="E104" s="19">
        <f>E105</f>
        <v>0</v>
      </c>
      <c r="F104" s="19">
        <f t="shared" si="7"/>
        <v>567000</v>
      </c>
    </row>
    <row r="105" spans="1:6" ht="54" customHeight="1">
      <c r="A105" s="17" t="s">
        <v>202</v>
      </c>
      <c r="B105" s="18" t="s">
        <v>52</v>
      </c>
      <c r="C105" s="39" t="s">
        <v>309</v>
      </c>
      <c r="D105" s="19">
        <v>567000</v>
      </c>
      <c r="E105" s="26">
        <v>0</v>
      </c>
      <c r="F105" s="19">
        <f t="shared" si="7"/>
        <v>567000</v>
      </c>
    </row>
    <row r="106" spans="1:6" ht="207.75" customHeight="1">
      <c r="A106" s="17" t="s">
        <v>126</v>
      </c>
      <c r="B106" s="18" t="s">
        <v>52</v>
      </c>
      <c r="C106" s="39" t="s">
        <v>310</v>
      </c>
      <c r="D106" s="19">
        <f>D107</f>
        <v>4132800</v>
      </c>
      <c r="E106" s="19">
        <f>E107</f>
        <v>0</v>
      </c>
      <c r="F106" s="19">
        <f t="shared" si="7"/>
        <v>4132800</v>
      </c>
    </row>
    <row r="107" spans="1:6" ht="54.75" customHeight="1">
      <c r="A107" s="17" t="s">
        <v>202</v>
      </c>
      <c r="B107" s="18" t="s">
        <v>52</v>
      </c>
      <c r="C107" s="39" t="s">
        <v>311</v>
      </c>
      <c r="D107" s="19">
        <v>4132800</v>
      </c>
      <c r="E107" s="26">
        <v>0</v>
      </c>
      <c r="F107" s="19">
        <f t="shared" si="7"/>
        <v>4132800</v>
      </c>
    </row>
    <row r="108" spans="1:6" ht="207.75" customHeight="1">
      <c r="A108" s="17" t="s">
        <v>125</v>
      </c>
      <c r="B108" s="18" t="s">
        <v>52</v>
      </c>
      <c r="C108" s="39" t="s">
        <v>312</v>
      </c>
      <c r="D108" s="19">
        <f>D109</f>
        <v>335100</v>
      </c>
      <c r="E108" s="19">
        <f>E109</f>
        <v>0</v>
      </c>
      <c r="F108" s="19">
        <f t="shared" si="7"/>
        <v>335100</v>
      </c>
    </row>
    <row r="109" spans="1:6" ht="54.75" customHeight="1">
      <c r="A109" s="17" t="s">
        <v>202</v>
      </c>
      <c r="B109" s="18" t="s">
        <v>52</v>
      </c>
      <c r="C109" s="39" t="s">
        <v>313</v>
      </c>
      <c r="D109" s="19">
        <v>335100</v>
      </c>
      <c r="E109" s="26">
        <v>0</v>
      </c>
      <c r="F109" s="19">
        <f t="shared" si="7"/>
        <v>335100</v>
      </c>
    </row>
    <row r="110" spans="1:6" ht="15" customHeight="1">
      <c r="A110" s="17" t="s">
        <v>80</v>
      </c>
      <c r="B110" s="18" t="s">
        <v>52</v>
      </c>
      <c r="C110" s="39" t="s">
        <v>314</v>
      </c>
      <c r="D110" s="19">
        <f>D111</f>
        <v>6000</v>
      </c>
      <c r="E110" s="19">
        <f aca="true" t="shared" si="8" ref="E110:F113">E111</f>
        <v>0</v>
      </c>
      <c r="F110" s="19">
        <f t="shared" si="7"/>
        <v>6000</v>
      </c>
    </row>
    <row r="111" spans="1:6" ht="54.75" customHeight="1">
      <c r="A111" s="17" t="s">
        <v>186</v>
      </c>
      <c r="B111" s="18" t="s">
        <v>52</v>
      </c>
      <c r="C111" s="39" t="s">
        <v>315</v>
      </c>
      <c r="D111" s="19">
        <f>D112</f>
        <v>6000</v>
      </c>
      <c r="E111" s="19">
        <f t="shared" si="8"/>
        <v>0</v>
      </c>
      <c r="F111" s="19">
        <f t="shared" si="7"/>
        <v>6000</v>
      </c>
    </row>
    <row r="112" spans="1:6" ht="91.5" customHeight="1">
      <c r="A112" s="17" t="s">
        <v>81</v>
      </c>
      <c r="B112" s="18" t="s">
        <v>52</v>
      </c>
      <c r="C112" s="39" t="s">
        <v>316</v>
      </c>
      <c r="D112" s="19">
        <f>D113</f>
        <v>6000</v>
      </c>
      <c r="E112" s="19">
        <f t="shared" si="8"/>
        <v>0</v>
      </c>
      <c r="F112" s="19">
        <f t="shared" si="7"/>
        <v>6000</v>
      </c>
    </row>
    <row r="113" spans="1:6" ht="131.25" customHeight="1">
      <c r="A113" s="17" t="s">
        <v>192</v>
      </c>
      <c r="B113" s="18" t="s">
        <v>52</v>
      </c>
      <c r="C113" s="39" t="s">
        <v>317</v>
      </c>
      <c r="D113" s="19">
        <f>D114</f>
        <v>6000</v>
      </c>
      <c r="E113" s="19">
        <f t="shared" si="8"/>
        <v>0</v>
      </c>
      <c r="F113" s="19">
        <f t="shared" si="7"/>
        <v>6000</v>
      </c>
    </row>
    <row r="114" spans="1:6" ht="52.5" customHeight="1">
      <c r="A114" s="17" t="s">
        <v>59</v>
      </c>
      <c r="B114" s="18" t="s">
        <v>52</v>
      </c>
      <c r="C114" s="39" t="s">
        <v>318</v>
      </c>
      <c r="D114" s="19">
        <v>6000</v>
      </c>
      <c r="E114" s="26">
        <v>0</v>
      </c>
      <c r="F114" s="19">
        <f t="shared" si="7"/>
        <v>6000</v>
      </c>
    </row>
    <row r="115" spans="1:6" ht="15.75" customHeight="1">
      <c r="A115" s="17" t="s">
        <v>82</v>
      </c>
      <c r="B115" s="18" t="s">
        <v>52</v>
      </c>
      <c r="C115" s="39" t="s">
        <v>319</v>
      </c>
      <c r="D115" s="19">
        <f>D116</f>
        <v>448700</v>
      </c>
      <c r="E115" s="19">
        <f>E116</f>
        <v>183157.73</v>
      </c>
      <c r="F115" s="19">
        <f t="shared" si="7"/>
        <v>265542.27</v>
      </c>
    </row>
    <row r="116" spans="1:6" ht="53.25" customHeight="1">
      <c r="A116" s="17" t="s">
        <v>186</v>
      </c>
      <c r="B116" s="18" t="s">
        <v>52</v>
      </c>
      <c r="C116" s="39" t="s">
        <v>320</v>
      </c>
      <c r="D116" s="19">
        <f>D117</f>
        <v>448700</v>
      </c>
      <c r="E116" s="19">
        <f>E117</f>
        <v>183157.73</v>
      </c>
      <c r="F116" s="19">
        <f t="shared" si="7"/>
        <v>265542.27</v>
      </c>
    </row>
    <row r="117" spans="1:6" ht="93" customHeight="1">
      <c r="A117" s="17" t="s">
        <v>137</v>
      </c>
      <c r="B117" s="18" t="s">
        <v>52</v>
      </c>
      <c r="C117" s="39" t="s">
        <v>321</v>
      </c>
      <c r="D117" s="19">
        <f>D118+D120+D122</f>
        <v>448700</v>
      </c>
      <c r="E117" s="19">
        <f>E118+E120+E122</f>
        <v>183157.73</v>
      </c>
      <c r="F117" s="19">
        <f t="shared" si="7"/>
        <v>265542.27</v>
      </c>
    </row>
    <row r="118" spans="1:6" ht="156" customHeight="1">
      <c r="A118" s="17" t="s">
        <v>193</v>
      </c>
      <c r="B118" s="18" t="s">
        <v>52</v>
      </c>
      <c r="C118" s="39" t="s">
        <v>322</v>
      </c>
      <c r="D118" s="19">
        <f>D119</f>
        <v>30000</v>
      </c>
      <c r="E118" s="19">
        <f>E119</f>
        <v>0</v>
      </c>
      <c r="F118" s="19">
        <f t="shared" si="7"/>
        <v>30000</v>
      </c>
    </row>
    <row r="119" spans="1:6" ht="54.75" customHeight="1">
      <c r="A119" s="17" t="s">
        <v>59</v>
      </c>
      <c r="B119" s="18" t="s">
        <v>52</v>
      </c>
      <c r="C119" s="39" t="s">
        <v>323</v>
      </c>
      <c r="D119" s="19">
        <v>30000</v>
      </c>
      <c r="E119" s="26">
        <v>0</v>
      </c>
      <c r="F119" s="19">
        <f t="shared" si="7"/>
        <v>30000</v>
      </c>
    </row>
    <row r="120" spans="1:6" ht="130.5" customHeight="1">
      <c r="A120" s="17" t="s">
        <v>173</v>
      </c>
      <c r="B120" s="18" t="s">
        <v>52</v>
      </c>
      <c r="C120" s="39" t="s">
        <v>324</v>
      </c>
      <c r="D120" s="19">
        <f>D121</f>
        <v>70000</v>
      </c>
      <c r="E120" s="19">
        <f>E121</f>
        <v>0</v>
      </c>
      <c r="F120" s="19">
        <f t="shared" si="7"/>
        <v>70000</v>
      </c>
    </row>
    <row r="121" spans="1:6" ht="52.5" customHeight="1">
      <c r="A121" s="17" t="s">
        <v>59</v>
      </c>
      <c r="B121" s="18" t="s">
        <v>52</v>
      </c>
      <c r="C121" s="39" t="s">
        <v>325</v>
      </c>
      <c r="D121" s="19">
        <v>70000</v>
      </c>
      <c r="E121" s="26">
        <v>0</v>
      </c>
      <c r="F121" s="19">
        <f t="shared" si="7"/>
        <v>70000</v>
      </c>
    </row>
    <row r="122" spans="1:6" ht="131.25" customHeight="1">
      <c r="A122" s="17" t="s">
        <v>83</v>
      </c>
      <c r="B122" s="18" t="s">
        <v>52</v>
      </c>
      <c r="C122" s="39" t="s">
        <v>326</v>
      </c>
      <c r="D122" s="19">
        <f>D123</f>
        <v>348700</v>
      </c>
      <c r="E122" s="19">
        <f>E123</f>
        <v>183157.73</v>
      </c>
      <c r="F122" s="19">
        <f t="shared" si="7"/>
        <v>165542.27</v>
      </c>
    </row>
    <row r="123" spans="1:6" ht="51.75" customHeight="1">
      <c r="A123" s="17" t="s">
        <v>59</v>
      </c>
      <c r="B123" s="18" t="s">
        <v>52</v>
      </c>
      <c r="C123" s="39" t="s">
        <v>327</v>
      </c>
      <c r="D123" s="19">
        <v>348700</v>
      </c>
      <c r="E123" s="19">
        <v>183157.73</v>
      </c>
      <c r="F123" s="19">
        <f t="shared" si="7"/>
        <v>165542.27</v>
      </c>
    </row>
    <row r="124" spans="1:6" ht="12.75" customHeight="1">
      <c r="A124" s="17" t="s">
        <v>84</v>
      </c>
      <c r="B124" s="18" t="s">
        <v>52</v>
      </c>
      <c r="C124" s="39" t="s">
        <v>328</v>
      </c>
      <c r="D124" s="19">
        <f>D125</f>
        <v>2210200</v>
      </c>
      <c r="E124" s="19">
        <f>E125</f>
        <v>772940.63</v>
      </c>
      <c r="F124" s="19">
        <f t="shared" si="7"/>
        <v>1437259.37</v>
      </c>
    </row>
    <row r="125" spans="1:6" ht="15" customHeight="1">
      <c r="A125" s="17" t="s">
        <v>85</v>
      </c>
      <c r="B125" s="18" t="s">
        <v>52</v>
      </c>
      <c r="C125" s="39" t="s">
        <v>329</v>
      </c>
      <c r="D125" s="19">
        <f>D126</f>
        <v>2210200</v>
      </c>
      <c r="E125" s="19">
        <f>E126</f>
        <v>772940.63</v>
      </c>
      <c r="F125" s="19">
        <f t="shared" si="7"/>
        <v>1437259.37</v>
      </c>
    </row>
    <row r="126" spans="1:6" ht="38.25" customHeight="1">
      <c r="A126" s="17" t="s">
        <v>187</v>
      </c>
      <c r="B126" s="18" t="s">
        <v>52</v>
      </c>
      <c r="C126" s="39" t="s">
        <v>332</v>
      </c>
      <c r="D126" s="19">
        <f>D127+D130</f>
        <v>2210200</v>
      </c>
      <c r="E126" s="19">
        <f>E127+E130</f>
        <v>772940.63</v>
      </c>
      <c r="F126" s="19">
        <f t="shared" si="7"/>
        <v>1437259.37</v>
      </c>
    </row>
    <row r="127" spans="1:6" ht="66" customHeight="1">
      <c r="A127" s="17" t="s">
        <v>331</v>
      </c>
      <c r="B127" s="18" t="s">
        <v>52</v>
      </c>
      <c r="C127" s="39" t="s">
        <v>333</v>
      </c>
      <c r="D127" s="19">
        <f>D128</f>
        <v>549100</v>
      </c>
      <c r="E127" s="19">
        <f>E128</f>
        <v>235524.37</v>
      </c>
      <c r="F127" s="19">
        <f t="shared" si="7"/>
        <v>313575.63</v>
      </c>
    </row>
    <row r="128" spans="1:6" ht="116.25" customHeight="1">
      <c r="A128" s="17" t="s">
        <v>330</v>
      </c>
      <c r="B128" s="18" t="s">
        <v>52</v>
      </c>
      <c r="C128" s="39" t="s">
        <v>334</v>
      </c>
      <c r="D128" s="19">
        <f>D129</f>
        <v>549100</v>
      </c>
      <c r="E128" s="19">
        <f>E129</f>
        <v>235524.37</v>
      </c>
      <c r="F128" s="19">
        <f t="shared" si="7"/>
        <v>313575.63</v>
      </c>
    </row>
    <row r="129" spans="1:6" ht="79.5" customHeight="1">
      <c r="A129" s="17" t="s">
        <v>86</v>
      </c>
      <c r="B129" s="18" t="s">
        <v>52</v>
      </c>
      <c r="C129" s="39" t="s">
        <v>335</v>
      </c>
      <c r="D129" s="19">
        <v>549100</v>
      </c>
      <c r="E129" s="19">
        <v>235524.37</v>
      </c>
      <c r="F129" s="19">
        <f t="shared" si="7"/>
        <v>313575.63</v>
      </c>
    </row>
    <row r="130" spans="1:6" ht="53.25" customHeight="1">
      <c r="A130" s="17" t="s">
        <v>174</v>
      </c>
      <c r="B130" s="18" t="s">
        <v>52</v>
      </c>
      <c r="C130" s="39" t="s">
        <v>336</v>
      </c>
      <c r="D130" s="19">
        <f>D131</f>
        <v>1661100</v>
      </c>
      <c r="E130" s="19">
        <f>E131</f>
        <v>537416.26</v>
      </c>
      <c r="F130" s="19">
        <f t="shared" si="7"/>
        <v>1123683.74</v>
      </c>
    </row>
    <row r="131" spans="1:6" ht="119.25" customHeight="1">
      <c r="A131" s="17" t="s">
        <v>188</v>
      </c>
      <c r="B131" s="18" t="s">
        <v>52</v>
      </c>
      <c r="C131" s="39" t="s">
        <v>337</v>
      </c>
      <c r="D131" s="19">
        <f>D132</f>
        <v>1661100</v>
      </c>
      <c r="E131" s="19">
        <f>E132</f>
        <v>537416.26</v>
      </c>
      <c r="F131" s="19">
        <f t="shared" si="7"/>
        <v>1123683.74</v>
      </c>
    </row>
    <row r="132" spans="1:6" ht="78.75" customHeight="1">
      <c r="A132" s="17" t="s">
        <v>86</v>
      </c>
      <c r="B132" s="18" t="s">
        <v>52</v>
      </c>
      <c r="C132" s="39" t="s">
        <v>338</v>
      </c>
      <c r="D132" s="19">
        <v>1661100</v>
      </c>
      <c r="E132" s="19">
        <v>537416.26</v>
      </c>
      <c r="F132" s="19">
        <f t="shared" si="7"/>
        <v>1123683.74</v>
      </c>
    </row>
    <row r="133" spans="1:6" ht="15" customHeight="1">
      <c r="A133" s="17" t="s">
        <v>87</v>
      </c>
      <c r="B133" s="18" t="s">
        <v>52</v>
      </c>
      <c r="C133" s="39" t="s">
        <v>339</v>
      </c>
      <c r="D133" s="19">
        <f>D134</f>
        <v>210500</v>
      </c>
      <c r="E133" s="19">
        <f aca="true" t="shared" si="9" ref="E133:F137">E134</f>
        <v>70137.44</v>
      </c>
      <c r="F133" s="19">
        <f aca="true" t="shared" si="10" ref="F133:F150">D133-E133</f>
        <v>140362.56</v>
      </c>
    </row>
    <row r="134" spans="1:6" ht="15.75" customHeight="1">
      <c r="A134" s="17" t="s">
        <v>88</v>
      </c>
      <c r="B134" s="18" t="s">
        <v>52</v>
      </c>
      <c r="C134" s="39" t="s">
        <v>340</v>
      </c>
      <c r="D134" s="19">
        <f>D135</f>
        <v>210500</v>
      </c>
      <c r="E134" s="19">
        <f t="shared" si="9"/>
        <v>70137.44</v>
      </c>
      <c r="F134" s="19">
        <f t="shared" si="10"/>
        <v>140362.56</v>
      </c>
    </row>
    <row r="135" spans="1:6" ht="39.75" customHeight="1">
      <c r="A135" s="17" t="s">
        <v>183</v>
      </c>
      <c r="B135" s="18" t="s">
        <v>52</v>
      </c>
      <c r="C135" s="39" t="s">
        <v>341</v>
      </c>
      <c r="D135" s="19">
        <f>D136</f>
        <v>210500</v>
      </c>
      <c r="E135" s="19">
        <f t="shared" si="9"/>
        <v>70137.44</v>
      </c>
      <c r="F135" s="19">
        <f t="shared" si="10"/>
        <v>140362.56</v>
      </c>
    </row>
    <row r="136" spans="1:6" ht="141.75" customHeight="1">
      <c r="A136" s="17" t="s">
        <v>175</v>
      </c>
      <c r="B136" s="18" t="s">
        <v>52</v>
      </c>
      <c r="C136" s="39" t="s">
        <v>342</v>
      </c>
      <c r="D136" s="19">
        <f>D137</f>
        <v>210500</v>
      </c>
      <c r="E136" s="19">
        <f t="shared" si="9"/>
        <v>70137.44</v>
      </c>
      <c r="F136" s="19">
        <f t="shared" si="10"/>
        <v>140362.56</v>
      </c>
    </row>
    <row r="137" spans="1:6" ht="233.25" customHeight="1">
      <c r="A137" s="17" t="s">
        <v>157</v>
      </c>
      <c r="B137" s="18" t="s">
        <v>52</v>
      </c>
      <c r="C137" s="39" t="s">
        <v>343</v>
      </c>
      <c r="D137" s="19">
        <f>D138</f>
        <v>210500</v>
      </c>
      <c r="E137" s="19">
        <f t="shared" si="9"/>
        <v>70137.44</v>
      </c>
      <c r="F137" s="19">
        <f t="shared" si="10"/>
        <v>140362.56</v>
      </c>
    </row>
    <row r="138" spans="1:6" ht="53.25" customHeight="1">
      <c r="A138" s="17" t="s">
        <v>89</v>
      </c>
      <c r="B138" s="18" t="s">
        <v>52</v>
      </c>
      <c r="C138" s="39" t="s">
        <v>344</v>
      </c>
      <c r="D138" s="19">
        <v>210500</v>
      </c>
      <c r="E138" s="19">
        <v>70137.44</v>
      </c>
      <c r="F138" s="19">
        <f t="shared" si="10"/>
        <v>140362.56</v>
      </c>
    </row>
    <row r="139" spans="1:6" ht="14.25" customHeight="1">
      <c r="A139" s="17" t="s">
        <v>90</v>
      </c>
      <c r="B139" s="18" t="s">
        <v>52</v>
      </c>
      <c r="C139" s="39" t="s">
        <v>345</v>
      </c>
      <c r="D139" s="19">
        <f>D140</f>
        <v>2000</v>
      </c>
      <c r="E139" s="19">
        <f aca="true" t="shared" si="11" ref="E139:F143">E140</f>
        <v>0</v>
      </c>
      <c r="F139" s="19">
        <f t="shared" si="10"/>
        <v>2000</v>
      </c>
    </row>
    <row r="140" spans="1:6" ht="15" customHeight="1">
      <c r="A140" s="17" t="s">
        <v>203</v>
      </c>
      <c r="B140" s="18" t="s">
        <v>52</v>
      </c>
      <c r="C140" s="39" t="s">
        <v>346</v>
      </c>
      <c r="D140" s="19">
        <f>D141</f>
        <v>2000</v>
      </c>
      <c r="E140" s="19">
        <f t="shared" si="11"/>
        <v>0</v>
      </c>
      <c r="F140" s="19">
        <f t="shared" si="10"/>
        <v>2000</v>
      </c>
    </row>
    <row r="141" spans="1:6" ht="51.75" customHeight="1">
      <c r="A141" s="17" t="s">
        <v>189</v>
      </c>
      <c r="B141" s="18" t="s">
        <v>52</v>
      </c>
      <c r="C141" s="39" t="s">
        <v>347</v>
      </c>
      <c r="D141" s="19">
        <f>D142</f>
        <v>2000</v>
      </c>
      <c r="E141" s="19">
        <f t="shared" si="11"/>
        <v>0</v>
      </c>
      <c r="F141" s="19">
        <f t="shared" si="10"/>
        <v>2000</v>
      </c>
    </row>
    <row r="142" spans="1:6" ht="79.5" customHeight="1">
      <c r="A142" s="17" t="s">
        <v>91</v>
      </c>
      <c r="B142" s="18" t="s">
        <v>52</v>
      </c>
      <c r="C142" s="39" t="s">
        <v>348</v>
      </c>
      <c r="D142" s="19">
        <f>D143</f>
        <v>2000</v>
      </c>
      <c r="E142" s="19">
        <f t="shared" si="11"/>
        <v>0</v>
      </c>
      <c r="F142" s="19">
        <f t="shared" si="10"/>
        <v>2000</v>
      </c>
    </row>
    <row r="143" spans="1:6" ht="105" customHeight="1">
      <c r="A143" s="17" t="s">
        <v>92</v>
      </c>
      <c r="B143" s="18" t="s">
        <v>52</v>
      </c>
      <c r="C143" s="39" t="s">
        <v>349</v>
      </c>
      <c r="D143" s="19">
        <f>D144</f>
        <v>2000</v>
      </c>
      <c r="E143" s="19">
        <f t="shared" si="11"/>
        <v>0</v>
      </c>
      <c r="F143" s="19">
        <f t="shared" si="10"/>
        <v>2000</v>
      </c>
    </row>
    <row r="144" spans="1:6" ht="52.5" customHeight="1">
      <c r="A144" s="17" t="s">
        <v>59</v>
      </c>
      <c r="B144" s="18" t="s">
        <v>52</v>
      </c>
      <c r="C144" s="39" t="s">
        <v>350</v>
      </c>
      <c r="D144" s="19">
        <v>2000</v>
      </c>
      <c r="E144" s="26">
        <v>0</v>
      </c>
      <c r="F144" s="19">
        <f t="shared" si="10"/>
        <v>2000</v>
      </c>
    </row>
    <row r="145" spans="1:6" ht="27" customHeight="1">
      <c r="A145" s="17" t="s">
        <v>127</v>
      </c>
      <c r="B145" s="18" t="s">
        <v>52</v>
      </c>
      <c r="C145" s="39" t="s">
        <v>351</v>
      </c>
      <c r="D145" s="19">
        <f>D146</f>
        <v>129700</v>
      </c>
      <c r="E145" s="19">
        <f aca="true" t="shared" si="12" ref="E145:F149">E146</f>
        <v>32677.2</v>
      </c>
      <c r="F145" s="19">
        <f t="shared" si="10"/>
        <v>97022.8</v>
      </c>
    </row>
    <row r="146" spans="1:6" ht="27.75" customHeight="1">
      <c r="A146" s="17" t="s">
        <v>128</v>
      </c>
      <c r="B146" s="18" t="s">
        <v>52</v>
      </c>
      <c r="C146" s="39" t="s">
        <v>352</v>
      </c>
      <c r="D146" s="19">
        <f>D147</f>
        <v>129700</v>
      </c>
      <c r="E146" s="19">
        <f t="shared" si="12"/>
        <v>32677.2</v>
      </c>
      <c r="F146" s="19">
        <f t="shared" si="10"/>
        <v>97022.8</v>
      </c>
    </row>
    <row r="147" spans="1:6" ht="41.25" customHeight="1">
      <c r="A147" s="17" t="s">
        <v>182</v>
      </c>
      <c r="B147" s="18" t="s">
        <v>52</v>
      </c>
      <c r="C147" s="39" t="s">
        <v>353</v>
      </c>
      <c r="D147" s="19">
        <f>D148</f>
        <v>129700</v>
      </c>
      <c r="E147" s="19">
        <f t="shared" si="12"/>
        <v>32677.2</v>
      </c>
      <c r="F147" s="19">
        <f t="shared" si="10"/>
        <v>97022.8</v>
      </c>
    </row>
    <row r="148" spans="1:6" ht="39" customHeight="1">
      <c r="A148" s="17" t="s">
        <v>129</v>
      </c>
      <c r="B148" s="18" t="s">
        <v>52</v>
      </c>
      <c r="C148" s="39" t="s">
        <v>354</v>
      </c>
      <c r="D148" s="19">
        <f>D149</f>
        <v>129700</v>
      </c>
      <c r="E148" s="19">
        <f t="shared" si="12"/>
        <v>32677.2</v>
      </c>
      <c r="F148" s="19">
        <f t="shared" si="10"/>
        <v>97022.8</v>
      </c>
    </row>
    <row r="149" spans="1:6" ht="92.25" customHeight="1">
      <c r="A149" s="17" t="s">
        <v>130</v>
      </c>
      <c r="B149" s="18" t="s">
        <v>52</v>
      </c>
      <c r="C149" s="39" t="s">
        <v>355</v>
      </c>
      <c r="D149" s="19">
        <f>D150</f>
        <v>129700</v>
      </c>
      <c r="E149" s="19">
        <f t="shared" si="12"/>
        <v>32677.2</v>
      </c>
      <c r="F149" s="19">
        <f t="shared" si="10"/>
        <v>97022.8</v>
      </c>
    </row>
    <row r="150" spans="1:6" ht="17.25" customHeight="1">
      <c r="A150" s="17" t="s">
        <v>131</v>
      </c>
      <c r="B150" s="18" t="s">
        <v>52</v>
      </c>
      <c r="C150" s="39" t="s">
        <v>356</v>
      </c>
      <c r="D150" s="19">
        <v>129700</v>
      </c>
      <c r="E150" s="19">
        <v>32677.2</v>
      </c>
      <c r="F150" s="19">
        <f t="shared" si="10"/>
        <v>97022.8</v>
      </c>
    </row>
    <row r="151" spans="1:6" ht="27" customHeight="1">
      <c r="A151" s="25" t="s">
        <v>93</v>
      </c>
      <c r="B151" s="20" t="s">
        <v>94</v>
      </c>
      <c r="C151" s="40"/>
      <c r="D151" s="21">
        <v>0</v>
      </c>
      <c r="E151" s="41">
        <f>'117_(дох.)'!E15-'117_(с формулами расх.)'!E4</f>
        <v>-336759.3899999999</v>
      </c>
      <c r="F151" s="24" t="s">
        <v>97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1" r:id="rId1"/>
  <rowBreaks count="5" manualBreakCount="5">
    <brk id="19" max="5" man="1"/>
    <brk id="36" max="255" man="1"/>
    <brk id="48" max="255" man="1"/>
    <brk id="57" max="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tabSelected="1" view="pageBreakPreview" zoomScale="120" zoomScaleSheetLayoutView="120" zoomScalePageLayoutView="0" workbookViewId="0" topLeftCell="A1">
      <selection activeCell="E13" sqref="E13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0" t="s">
        <v>45</v>
      </c>
      <c r="B1" s="50"/>
      <c r="C1" s="50"/>
      <c r="D1" s="50"/>
      <c r="E1" s="50"/>
      <c r="F1" s="50"/>
    </row>
    <row r="2" spans="1:6" ht="51" customHeight="1">
      <c r="A2" s="16" t="s">
        <v>40</v>
      </c>
      <c r="B2" s="16" t="s">
        <v>41</v>
      </c>
      <c r="C2" s="16" t="s">
        <v>139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98</v>
      </c>
      <c r="B4" s="18" t="s">
        <v>99</v>
      </c>
      <c r="C4" s="26" t="s">
        <v>97</v>
      </c>
      <c r="D4" s="30" t="s">
        <v>95</v>
      </c>
      <c r="E4" s="29">
        <f>E16+E12</f>
        <v>336759.99</v>
      </c>
      <c r="F4" s="30" t="s">
        <v>95</v>
      </c>
    </row>
    <row r="5" spans="1:6" s="31" customFormat="1" ht="39" customHeight="1">
      <c r="A5" s="28" t="s">
        <v>132</v>
      </c>
      <c r="B5" s="18" t="s">
        <v>133</v>
      </c>
      <c r="C5" s="26" t="s">
        <v>97</v>
      </c>
      <c r="D5" s="30" t="s">
        <v>95</v>
      </c>
      <c r="E5" s="30" t="s">
        <v>95</v>
      </c>
      <c r="F5" s="30" t="s">
        <v>95</v>
      </c>
    </row>
    <row r="6" spans="1:6" s="31" customFormat="1" ht="39" customHeight="1">
      <c r="A6" s="28" t="s">
        <v>100</v>
      </c>
      <c r="B6" s="18" t="s">
        <v>101</v>
      </c>
      <c r="C6" s="26" t="s">
        <v>97</v>
      </c>
      <c r="D6" s="30" t="s">
        <v>95</v>
      </c>
      <c r="E6" s="30" t="s">
        <v>95</v>
      </c>
      <c r="F6" s="30" t="s">
        <v>95</v>
      </c>
    </row>
    <row r="7" spans="1:6" s="31" customFormat="1" ht="15.75" customHeight="1">
      <c r="A7" s="28" t="s">
        <v>162</v>
      </c>
      <c r="B7" s="18">
        <v>700</v>
      </c>
      <c r="C7" s="18" t="s">
        <v>163</v>
      </c>
      <c r="D7" s="30" t="str">
        <f>D8</f>
        <v>-</v>
      </c>
      <c r="E7" s="32">
        <f>E8</f>
        <v>336759.99</v>
      </c>
      <c r="F7" s="30" t="s">
        <v>95</v>
      </c>
    </row>
    <row r="8" spans="1:6" s="31" customFormat="1" ht="28.5" customHeight="1">
      <c r="A8" s="28" t="s">
        <v>102</v>
      </c>
      <c r="B8" s="18" t="s">
        <v>103</v>
      </c>
      <c r="C8" s="18" t="s">
        <v>104</v>
      </c>
      <c r="D8" s="26" t="s">
        <v>95</v>
      </c>
      <c r="E8" s="29">
        <f>E16+E12</f>
        <v>336759.99</v>
      </c>
      <c r="F8" s="30" t="s">
        <v>95</v>
      </c>
    </row>
    <row r="9" spans="1:6" s="31" customFormat="1" ht="26.25" customHeight="1">
      <c r="A9" s="28" t="s">
        <v>105</v>
      </c>
      <c r="B9" s="18" t="s">
        <v>106</v>
      </c>
      <c r="C9" s="18" t="s">
        <v>107</v>
      </c>
      <c r="D9" s="29">
        <f aca="true" t="shared" si="0" ref="D9:E11">D10</f>
        <v>-13693500</v>
      </c>
      <c r="E9" s="29">
        <f t="shared" si="0"/>
        <v>-1513076</v>
      </c>
      <c r="F9" s="26" t="s">
        <v>97</v>
      </c>
    </row>
    <row r="10" spans="1:6" s="31" customFormat="1" ht="28.5" customHeight="1">
      <c r="A10" s="28" t="s">
        <v>108</v>
      </c>
      <c r="B10" s="18" t="s">
        <v>106</v>
      </c>
      <c r="C10" s="18" t="s">
        <v>109</v>
      </c>
      <c r="D10" s="29">
        <f t="shared" si="0"/>
        <v>-13693500</v>
      </c>
      <c r="E10" s="29">
        <f t="shared" si="0"/>
        <v>-1513076</v>
      </c>
      <c r="F10" s="26" t="s">
        <v>97</v>
      </c>
    </row>
    <row r="11" spans="1:6" s="31" customFormat="1" ht="24.75" customHeight="1">
      <c r="A11" s="28" t="s">
        <v>110</v>
      </c>
      <c r="B11" s="18" t="s">
        <v>106</v>
      </c>
      <c r="C11" s="18" t="s">
        <v>111</v>
      </c>
      <c r="D11" s="29">
        <f t="shared" si="0"/>
        <v>-13693500</v>
      </c>
      <c r="E11" s="29">
        <f t="shared" si="0"/>
        <v>-1513076</v>
      </c>
      <c r="F11" s="26" t="s">
        <v>97</v>
      </c>
    </row>
    <row r="12" spans="1:6" s="31" customFormat="1" ht="36.75" customHeight="1">
      <c r="A12" s="28" t="s">
        <v>159</v>
      </c>
      <c r="B12" s="18" t="s">
        <v>106</v>
      </c>
      <c r="C12" s="18" t="s">
        <v>112</v>
      </c>
      <c r="D12" s="29">
        <v>-13693500</v>
      </c>
      <c r="E12" s="29">
        <v>-1513076</v>
      </c>
      <c r="F12" s="26" t="s">
        <v>97</v>
      </c>
    </row>
    <row r="13" spans="1:6" s="31" customFormat="1" ht="26.25" customHeight="1">
      <c r="A13" s="28" t="s">
        <v>113</v>
      </c>
      <c r="B13" s="18" t="s">
        <v>114</v>
      </c>
      <c r="C13" s="18" t="s">
        <v>115</v>
      </c>
      <c r="D13" s="29">
        <f aca="true" t="shared" si="1" ref="D13:E15">D14</f>
        <v>13693500</v>
      </c>
      <c r="E13" s="29">
        <f t="shared" si="1"/>
        <v>1849835.99</v>
      </c>
      <c r="F13" s="26" t="s">
        <v>97</v>
      </c>
    </row>
    <row r="14" spans="1:6" s="31" customFormat="1" ht="27" customHeight="1">
      <c r="A14" s="28" t="s">
        <v>116</v>
      </c>
      <c r="B14" s="18" t="s">
        <v>114</v>
      </c>
      <c r="C14" s="18" t="s">
        <v>117</v>
      </c>
      <c r="D14" s="29">
        <f t="shared" si="1"/>
        <v>13693500</v>
      </c>
      <c r="E14" s="29">
        <f t="shared" si="1"/>
        <v>1849835.99</v>
      </c>
      <c r="F14" s="26" t="s">
        <v>97</v>
      </c>
    </row>
    <row r="15" spans="1:6" s="31" customFormat="1" ht="27.75" customHeight="1">
      <c r="A15" s="28" t="s">
        <v>118</v>
      </c>
      <c r="B15" s="18" t="s">
        <v>114</v>
      </c>
      <c r="C15" s="18" t="s">
        <v>119</v>
      </c>
      <c r="D15" s="29">
        <f t="shared" si="1"/>
        <v>13693500</v>
      </c>
      <c r="E15" s="29">
        <f t="shared" si="1"/>
        <v>1849835.99</v>
      </c>
      <c r="F15" s="26" t="s">
        <v>97</v>
      </c>
    </row>
    <row r="16" spans="1:6" s="31" customFormat="1" ht="39.75" customHeight="1">
      <c r="A16" s="28" t="s">
        <v>158</v>
      </c>
      <c r="B16" s="18" t="s">
        <v>114</v>
      </c>
      <c r="C16" s="18" t="s">
        <v>120</v>
      </c>
      <c r="D16" s="29">
        <v>13693500</v>
      </c>
      <c r="E16" s="29">
        <v>1849835.99</v>
      </c>
      <c r="F16" s="26" t="s">
        <v>97</v>
      </c>
    </row>
    <row r="18" spans="1:4" ht="25.5">
      <c r="A18" s="33" t="s">
        <v>96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422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2016-03-12T09:46:15Z</cp:lastPrinted>
  <dcterms:created xsi:type="dcterms:W3CDTF">2010-04-13T12:58:24Z</dcterms:created>
  <dcterms:modified xsi:type="dcterms:W3CDTF">2016-03-12T09:46:51Z</dcterms:modified>
  <cp:category/>
  <cp:version/>
  <cp:contentType/>
  <cp:contentStatus/>
</cp:coreProperties>
</file>