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450" windowHeight="8190" tabRatio="500" activeTab="3"/>
  </bookViews>
  <sheets>
    <sheet name="Прил. 7" sheetId="1" r:id="rId1"/>
    <sheet name="Прил. 8" sheetId="2" r:id="rId2"/>
    <sheet name="Прил. 9" sheetId="3" r:id="rId3"/>
    <sheet name="Прил. 10" sheetId="4" r:id="rId4"/>
  </sheets>
  <definedNames>
    <definedName name="Excel_BuiltIn__FilterDatabase" localSheetId="0">'Прил. 7'!#REF!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45621"/>
</workbook>
</file>

<file path=xl/calcChain.xml><?xml version="1.0" encoding="utf-8"?>
<calcChain xmlns="http://schemas.openxmlformats.org/spreadsheetml/2006/main">
  <c r="C16" i="4" l="1"/>
  <c r="D16" i="4"/>
  <c r="F16" i="4"/>
  <c r="G16" i="4"/>
  <c r="E19" i="4"/>
  <c r="E16" i="4" s="1"/>
  <c r="C22" i="4"/>
  <c r="D22" i="4"/>
  <c r="E22" i="4"/>
  <c r="F22" i="4"/>
  <c r="G22" i="4"/>
  <c r="G31" i="4"/>
  <c r="G13" i="4" s="1"/>
  <c r="C43" i="4"/>
  <c r="C31" i="4" s="1"/>
  <c r="C13" i="4" s="1"/>
  <c r="C10" i="4" s="1"/>
  <c r="D43" i="4"/>
  <c r="D31" i="4" s="1"/>
  <c r="E43" i="4"/>
  <c r="E31" i="4" s="1"/>
  <c r="F43" i="4"/>
  <c r="F31" i="4" s="1"/>
  <c r="G43" i="4"/>
  <c r="F9" i="1"/>
  <c r="C11" i="1"/>
  <c r="I12" i="1"/>
  <c r="J12" i="1" s="1"/>
  <c r="I13" i="1"/>
  <c r="I14" i="1"/>
  <c r="J14" i="1" s="1"/>
  <c r="I16" i="1"/>
  <c r="J16" i="1" s="1"/>
  <c r="I17" i="1"/>
  <c r="J17" i="1" s="1"/>
  <c r="I18" i="1"/>
  <c r="J18" i="1" s="1"/>
  <c r="I19" i="1"/>
  <c r="J19" i="1" s="1"/>
  <c r="I21" i="1"/>
  <c r="J21" i="1" s="1"/>
  <c r="I22" i="1"/>
  <c r="J22" i="1" s="1"/>
  <c r="D24" i="1"/>
  <c r="D11" i="1" s="1"/>
  <c r="E24" i="1"/>
  <c r="E11" i="1" s="1"/>
  <c r="F24" i="1"/>
  <c r="G24" i="1"/>
  <c r="G11" i="1" s="1"/>
  <c r="G9" i="1" s="1"/>
  <c r="H24" i="1"/>
  <c r="H11" i="1" s="1"/>
  <c r="I41" i="1"/>
  <c r="I24" i="1" s="1"/>
  <c r="C42" i="1"/>
  <c r="D42" i="1"/>
  <c r="E42" i="1"/>
  <c r="F42" i="1"/>
  <c r="G42" i="1"/>
  <c r="H42" i="1"/>
  <c r="I43" i="1"/>
  <c r="I44" i="1"/>
  <c r="J44" i="1"/>
  <c r="I45" i="1"/>
  <c r="J45" i="1" s="1"/>
  <c r="C56" i="1"/>
  <c r="C54" i="1" s="1"/>
  <c r="D56" i="1"/>
  <c r="D54" i="1" s="1"/>
  <c r="E56" i="1"/>
  <c r="E54" i="1" s="1"/>
  <c r="F56" i="1"/>
  <c r="G56" i="1"/>
  <c r="G54" i="1" s="1"/>
  <c r="H56" i="1"/>
  <c r="I58" i="1"/>
  <c r="I59" i="1"/>
  <c r="J59" i="1" s="1"/>
  <c r="I60" i="1"/>
  <c r="J60" i="1" s="1"/>
  <c r="I61" i="1"/>
  <c r="J61" i="1" s="1"/>
  <c r="I62" i="1"/>
  <c r="J62" i="1" s="1"/>
  <c r="J63" i="1"/>
  <c r="J64" i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F73" i="1"/>
  <c r="I73" i="1"/>
  <c r="J73" i="1"/>
  <c r="F74" i="1"/>
  <c r="I74" i="1"/>
  <c r="J74" i="1" s="1"/>
  <c r="I76" i="1"/>
  <c r="J76" i="1" s="1"/>
  <c r="I77" i="1"/>
  <c r="J77" i="1" s="1"/>
  <c r="I81" i="1"/>
  <c r="J81" i="1" s="1"/>
  <c r="I82" i="1"/>
  <c r="J82" i="1" s="1"/>
  <c r="C83" i="1"/>
  <c r="D83" i="1"/>
  <c r="E83" i="1"/>
  <c r="H83" i="1"/>
  <c r="I84" i="1"/>
  <c r="J84" i="1"/>
  <c r="I86" i="1"/>
  <c r="J86" i="1" s="1"/>
  <c r="I87" i="1"/>
  <c r="J87" i="1"/>
  <c r="C88" i="1"/>
  <c r="D88" i="1"/>
  <c r="E88" i="1"/>
  <c r="G88" i="1"/>
  <c r="H88" i="1"/>
  <c r="I89" i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D97" i="1"/>
  <c r="E97" i="1"/>
  <c r="G97" i="1"/>
  <c r="H97" i="1"/>
  <c r="I98" i="1"/>
  <c r="I97" i="1" s="1"/>
  <c r="J98" i="1"/>
  <c r="I99" i="1"/>
  <c r="J99" i="1" s="1"/>
  <c r="I100" i="1"/>
  <c r="J100" i="1"/>
  <c r="I101" i="1"/>
  <c r="J101" i="1" s="1"/>
  <c r="I102" i="1"/>
  <c r="J102" i="1"/>
  <c r="I107" i="1"/>
  <c r="J107" i="1" s="1"/>
  <c r="I108" i="1"/>
  <c r="J108" i="1" s="1"/>
  <c r="I109" i="1"/>
  <c r="J109" i="1" s="1"/>
  <c r="F110" i="1"/>
  <c r="I110" i="1"/>
  <c r="J110" i="1" s="1"/>
  <c r="F111" i="1"/>
  <c r="I111" i="1"/>
  <c r="J111" i="1" s="1"/>
  <c r="I112" i="1"/>
  <c r="J112" i="1" s="1"/>
  <c r="I113" i="1"/>
  <c r="J113" i="1" s="1"/>
  <c r="F114" i="1"/>
  <c r="I114" i="1"/>
  <c r="J114" i="1" s="1"/>
  <c r="I119" i="1"/>
  <c r="J119" i="1"/>
  <c r="I121" i="1"/>
  <c r="J121" i="1" s="1"/>
  <c r="C123" i="1"/>
  <c r="C106" i="1" s="1"/>
  <c r="D123" i="1"/>
  <c r="D106" i="1" s="1"/>
  <c r="E123" i="1"/>
  <c r="E106" i="1" s="1"/>
  <c r="G123" i="1"/>
  <c r="G106" i="1" s="1"/>
  <c r="H123" i="1"/>
  <c r="I123" i="1"/>
  <c r="J123" i="1"/>
  <c r="I156" i="1"/>
  <c r="J156" i="1" s="1"/>
  <c r="D158" i="1"/>
  <c r="E158" i="1"/>
  <c r="G158" i="1"/>
  <c r="H158" i="1"/>
  <c r="I159" i="1"/>
  <c r="I158" i="1" s="1"/>
  <c r="I160" i="1"/>
  <c r="J160" i="1" s="1"/>
  <c r="D161" i="1"/>
  <c r="E161" i="1"/>
  <c r="G161" i="1"/>
  <c r="H161" i="1"/>
  <c r="I162" i="1"/>
  <c r="I161" i="1" s="1"/>
  <c r="I163" i="1"/>
  <c r="J163" i="1" s="1"/>
  <c r="D164" i="1"/>
  <c r="E164" i="1"/>
  <c r="G164" i="1"/>
  <c r="H164" i="1"/>
  <c r="I165" i="1"/>
  <c r="I164" i="1" s="1"/>
  <c r="I166" i="1"/>
  <c r="J166" i="1" s="1"/>
  <c r="D167" i="1"/>
  <c r="E167" i="1"/>
  <c r="G167" i="1"/>
  <c r="H167" i="1"/>
  <c r="I168" i="1"/>
  <c r="I167" i="1" s="1"/>
  <c r="I169" i="1"/>
  <c r="J169" i="1" s="1"/>
  <c r="I170" i="1"/>
  <c r="J170" i="1" s="1"/>
  <c r="E10" i="2"/>
  <c r="K10" i="2"/>
  <c r="N10" i="2"/>
  <c r="O10" i="2"/>
  <c r="E18" i="2"/>
  <c r="F20" i="2"/>
  <c r="F10" i="2" s="1"/>
  <c r="G20" i="2"/>
  <c r="G10" i="2" s="1"/>
  <c r="H20" i="2"/>
  <c r="H10" i="2" s="1"/>
  <c r="I20" i="2"/>
  <c r="I10" i="2" s="1"/>
  <c r="K20" i="2"/>
  <c r="N20" i="2"/>
  <c r="O20" i="2"/>
  <c r="I56" i="1" l="1"/>
  <c r="I42" i="1"/>
  <c r="E9" i="1"/>
  <c r="C9" i="1"/>
  <c r="G153" i="1"/>
  <c r="J83" i="1"/>
  <c r="H9" i="1"/>
  <c r="D9" i="1"/>
  <c r="I88" i="1"/>
  <c r="F54" i="1"/>
  <c r="F52" i="1" s="1"/>
  <c r="J43" i="1"/>
  <c r="J42" i="1" s="1"/>
  <c r="J41" i="1"/>
  <c r="J24" i="1" s="1"/>
  <c r="E13" i="4"/>
  <c r="E10" i="4" s="1"/>
  <c r="J106" i="1"/>
  <c r="E52" i="1"/>
  <c r="C52" i="1"/>
  <c r="E152" i="1"/>
  <c r="D13" i="4"/>
  <c r="D10" i="4" s="1"/>
  <c r="D52" i="1"/>
  <c r="D152" i="1"/>
  <c r="I11" i="1"/>
  <c r="I9" i="1" s="1"/>
  <c r="F13" i="4"/>
  <c r="J168" i="1"/>
  <c r="J167" i="1" s="1"/>
  <c r="J165" i="1"/>
  <c r="J164" i="1" s="1"/>
  <c r="J162" i="1"/>
  <c r="J161" i="1" s="1"/>
  <c r="J159" i="1"/>
  <c r="J158" i="1" s="1"/>
  <c r="J89" i="1"/>
  <c r="J88" i="1" s="1"/>
  <c r="J58" i="1"/>
  <c r="J56" i="1" s="1"/>
  <c r="J54" i="1" s="1"/>
  <c r="J52" i="1" s="1"/>
  <c r="J13" i="1"/>
  <c r="J11" i="1" l="1"/>
  <c r="J9" i="1" s="1"/>
  <c r="J152" i="1"/>
</calcChain>
</file>

<file path=xl/sharedStrings.xml><?xml version="1.0" encoding="utf-8"?>
<sst xmlns="http://schemas.openxmlformats.org/spreadsheetml/2006/main" count="626" uniqueCount="352">
  <si>
    <t xml:space="preserve">
 </t>
  </si>
  <si>
    <t>Приложение № 7
к Порядку рассмотрения проектов бюджетов поселений на соответствие требованиям бюджетного законодательства Российской Федерации</t>
  </si>
  <si>
    <t>Свод изменений к проекту решения о внесении изменений в решение о бюджете Гуково-Гнилушевского сельского поселения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</si>
  <si>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</si>
  <si>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</si>
  <si>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</si>
  <si>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</si>
  <si>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Фактическое исполнение за 2020
(отчетный) год</t>
  </si>
  <si>
    <t>Текущий финансовый год</t>
  </si>
  <si>
    <t xml:space="preserve">Примечание (краткое обоснование изменений) </t>
  </si>
  <si>
    <t>Бюджетные ассигнования (первоначальное решение от 28.12.2020 № 175 )</t>
  </si>
  <si>
    <t>Бюджетные ассигнования (уточненный бюджет)</t>
  </si>
  <si>
    <t xml:space="preserve">Справочно: потребность местного бюджета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</si>
  <si>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</si>
  <si>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</si>
  <si>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</si>
  <si>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</si>
  <si>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</si>
  <si>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</si>
  <si>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в том числе: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</si>
  <si>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</si>
  <si>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</si>
  <si>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</si>
  <si>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</si>
  <si>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 xml:space="preserve">Доходы от уплаты акцизов на нефтепродукты </t>
  </si>
  <si>
    <t>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</si>
  <si>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</si>
  <si>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</si>
  <si>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</si>
  <si>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</si>
  <si>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</si>
  <si>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</si>
  <si>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</si>
  <si>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</si>
  <si>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 всего</t>
  </si>
  <si>
    <t>Доходы от использования имущества, находящегося в муниципальной собственности, всего</t>
  </si>
  <si>
    <t>доходы, получаемые в виде арендной платы за земельные участки</t>
  </si>
  <si>
    <t>доходы от сдачи в аренду имущества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</si>
  <si>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</si>
  <si>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</si>
  <si>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</si>
  <si>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</si>
  <si>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активов, всего</t>
  </si>
  <si>
    <t>доходы от продажи  имущества</t>
  </si>
  <si>
    <t>доходы от продажи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</si>
  <si>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</si>
  <si>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</si>
  <si>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</si>
  <si>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</si>
  <si>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</si>
  <si>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</si>
  <si>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</si>
  <si>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</si>
  <si>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</si>
  <si>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из них гранты</t>
  </si>
  <si>
    <t>3.</t>
  </si>
  <si>
    <t>Иные нецелевые ресурсы всего</t>
  </si>
  <si>
    <t xml:space="preserve">на обеспечение сбалансированности местного бюджета </t>
  </si>
  <si>
    <t>-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</si>
  <si>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</si>
  <si>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</si>
  <si>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</si>
  <si>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>Расходы, всего</t>
  </si>
  <si>
    <t xml:space="preserve"> в том числе</t>
  </si>
  <si>
    <t>Первоочередные социально значимые расходы, всего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</si>
  <si>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</si>
  <si>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</si>
  <si>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</si>
  <si>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</si>
  <si>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</si>
  <si>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</si>
  <si>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</si>
  <si>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</si>
  <si>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</si>
  <si>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</si>
  <si>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</si>
  <si>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</si>
  <si>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уличное освещение</t>
  </si>
  <si>
    <t>1.2.2.</t>
  </si>
  <si>
    <t>коммунальные услуги бюджетных и автономных учреждений</t>
  </si>
  <si>
    <t>1.2.3.</t>
  </si>
  <si>
    <t>оплата энергосервисных договоров (контрактов)</t>
  </si>
  <si>
    <t>1.2.4.</t>
  </si>
  <si>
    <t>оплата договоров гражданско-правового характера, заключенных с сезонными истопниками (кочегарами)</t>
  </si>
  <si>
    <t>1.3.</t>
  </si>
  <si>
    <t>- услуги связи</t>
  </si>
  <si>
    <t>1.3.1.</t>
  </si>
  <si>
    <t>в том числе бюджетные и автономные учреждения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</si>
  <si>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</si>
  <si>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</si>
  <si>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</si>
  <si>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</si>
  <si>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</si>
  <si>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</si>
  <si>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</si>
  <si>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</si>
  <si>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</si>
  <si>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</si>
  <si>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</si>
  <si>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</si>
  <si>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</si>
  <si>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</si>
  <si>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</si>
  <si>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доплаты к пенсиям муниципальных служащих</t>
  </si>
  <si>
    <t>1.8.2.</t>
  </si>
  <si>
    <t>социальное обеспечение населения</t>
  </si>
  <si>
    <t>1.8.3.</t>
  </si>
  <si>
    <t>выплаты адресной социальной помощи (в том числе за счет резервного фонда администрации муниципального образования)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</si>
  <si>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</si>
  <si>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</si>
  <si>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</si>
  <si>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х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</si>
  <si>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</si>
  <si>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</si>
  <si>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</si>
  <si>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</si>
  <si>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</si>
  <si>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</si>
  <si>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</si>
  <si>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</si>
  <si>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</si>
  <si>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</si>
  <si>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</si>
  <si>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</si>
  <si>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</si>
  <si>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</si>
  <si>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</si>
  <si>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</si>
  <si>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</si>
  <si>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</si>
  <si>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</si>
  <si>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</si>
  <si>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</si>
  <si>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</si>
  <si>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</si>
  <si>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</si>
  <si>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</si>
  <si>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</si>
  <si>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</si>
  <si>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</si>
  <si>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</si>
  <si>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 xml:space="preserve">в том числе </t>
  </si>
  <si>
    <t xml:space="preserve">  4.5.2.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</si>
  <si>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</si>
  <si>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4.6.</t>
  </si>
  <si>
    <r>
      <rPr>
        <b/>
        <sz val="11"/>
        <rFont val="Times New Roman"/>
        <family val="1"/>
        <charset val="204"/>
      </rPr>
      <t xml:space="preserve">Справочно: 
</t>
    </r>
    <r>
      <rPr>
        <sz val="11"/>
        <rFont val="Times New Roman"/>
        <family val="1"/>
        <charset val="204"/>
      </rPr>
      <t>на софинансирование областных субсидий</t>
    </r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</si>
  <si>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</si>
  <si>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</si>
  <si>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</si>
  <si>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</si>
  <si>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</si>
  <si>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</si>
  <si>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</si>
  <si>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</si>
  <si>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</si>
  <si>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</si>
  <si>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</si>
  <si>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</si>
  <si>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</si>
  <si>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</si>
  <si>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</si>
  <si>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</si>
  <si>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</si>
  <si>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работникам бюджетных и автономных учреждений</t>
  </si>
  <si>
    <t>5.7.</t>
  </si>
  <si>
    <t xml:space="preserve"> - единовременное пособие за полные годы стажа при увольнении на пенсию</t>
  </si>
  <si>
    <t>5.8.</t>
  </si>
  <si>
    <t>- резервный фонд</t>
  </si>
  <si>
    <t>5.9.</t>
  </si>
  <si>
    <t xml:space="preserve">- расходы на предоставление дотаций поселениям за счет собственных средств </t>
  </si>
  <si>
    <t>5.10.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</si>
  <si>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</si>
  <si>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>5.11.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</si>
  <si>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</si>
  <si>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5.12.</t>
  </si>
  <si>
    <t xml:space="preserve"> - субсидии юридическим лицам, предоставляемые за счет средств бюджета муниципального образования </t>
  </si>
  <si>
    <t xml:space="preserve"> - прочие</t>
  </si>
  <si>
    <t>5.13.1.</t>
  </si>
  <si>
    <t xml:space="preserve">   Транспортные услуги</t>
  </si>
  <si>
    <t>5.13.2.</t>
  </si>
  <si>
    <t xml:space="preserve">   Установка, ремонт и обслуживание оргтехники, оборудования, инвентаря, изготовление ЭЦП </t>
  </si>
  <si>
    <t>5.13.3.</t>
  </si>
  <si>
    <t xml:space="preserve">   Техническое обслуживание автомобилей</t>
  </si>
  <si>
    <t>5.13.4.</t>
  </si>
  <si>
    <t xml:space="preserve">   Подписка на периодические печатные издания</t>
  </si>
  <si>
    <t>5.13.5.</t>
  </si>
  <si>
    <t xml:space="preserve">   Информационно-консультативные услуги</t>
  </si>
  <si>
    <t>5.13.6.</t>
  </si>
  <si>
    <t xml:space="preserve">   Приобретение лицензионного программного обеспечения</t>
  </si>
  <si>
    <t>5.13.7.</t>
  </si>
  <si>
    <t xml:space="preserve">   Страхование автотранспорта и услуги ОСАГО</t>
  </si>
  <si>
    <t>5.13.8.</t>
  </si>
  <si>
    <t xml:space="preserve">   Повышение квалификации, обучение сотрудников</t>
  </si>
  <si>
    <t>5.13.9.</t>
  </si>
  <si>
    <t xml:space="preserve">   Медицинский осмотр работников </t>
  </si>
  <si>
    <t>5.13.10.</t>
  </si>
  <si>
    <t xml:space="preserve">   Канцелярские товары, хозяйственные товары</t>
  </si>
  <si>
    <t>5.13.11.</t>
  </si>
  <si>
    <t xml:space="preserve">   Запчасти для служебного автотранспорта (ремонт)</t>
  </si>
  <si>
    <t>5.13.12.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</si>
  <si>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</si>
  <si>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5.13.13.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</si>
  <si>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</si>
  <si>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5.13.14.</t>
  </si>
  <si>
    <t xml:space="preserve">   Вывоз ТБО</t>
  </si>
  <si>
    <t>5.13.15.</t>
  </si>
  <si>
    <t xml:space="preserve">   Антитеррористические мероприятия </t>
  </si>
  <si>
    <t>5.13.16.</t>
  </si>
  <si>
    <t xml:space="preserve">   Противопожарные мероприятия </t>
  </si>
  <si>
    <t>5.13.17.</t>
  </si>
  <si>
    <t xml:space="preserve">   Аттестация рабочих мест</t>
  </si>
  <si>
    <t>5.13.18.</t>
  </si>
  <si>
    <t xml:space="preserve">   Аренда помещений </t>
  </si>
  <si>
    <t>5.13.19.</t>
  </si>
  <si>
    <t xml:space="preserve">   Проведение праздничных и досуговых мероприятий</t>
  </si>
  <si>
    <t>5.13.20.</t>
  </si>
  <si>
    <t xml:space="preserve">   Приобретение строительных материалов </t>
  </si>
  <si>
    <t>5.13.21.</t>
  </si>
  <si>
    <t xml:space="preserve">   Взнос в ассоциацию муниципальных образований</t>
  </si>
  <si>
    <t>5.13.22.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</si>
  <si>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</si>
  <si>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5.13.23.</t>
  </si>
  <si>
    <t xml:space="preserve">   Мероприятия в области массового спорта и физической культуры</t>
  </si>
  <si>
    <t>5.13.24.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</si>
  <si>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</si>
  <si>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5.13.25.</t>
  </si>
  <si>
    <t xml:space="preserve">   Оплата проезда детей в целях организации и обеспечения отдыха и оздоровления детей в каникулярное время </t>
  </si>
  <si>
    <t>5.13.26.</t>
  </si>
  <si>
    <t xml:space="preserve">   Разработка проектно-сметной документации </t>
  </si>
  <si>
    <t>5.13.27.</t>
  </si>
  <si>
    <t xml:space="preserve">   Проведение энергоаудита и работ по обязательному энергетическому обследованию</t>
  </si>
  <si>
    <t>5.13.28.</t>
  </si>
  <si>
    <t xml:space="preserve">   Иные расходы 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</si>
  <si>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</si>
  <si>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</si>
  <si>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</si>
  <si>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</si>
  <si>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 xml:space="preserve"> - нецелевые остатки средств бюджета на начало года, из них</t>
  </si>
  <si>
    <t>остатки средств дорожного фонда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</si>
  <si>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</si>
  <si>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</si>
  <si>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</si>
  <si>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</si>
  <si>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</si>
  <si>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</si>
  <si>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</si>
  <si>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</si>
  <si>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</si>
  <si>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</si>
  <si>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</si>
  <si>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Главный специалист администрации Гуково-Гнилушевского  сельского поселения</t>
  </si>
  <si>
    <t>С.В.Виноградова</t>
  </si>
  <si>
    <t>Ведущий специалист(главный бухгалтер)</t>
  </si>
  <si>
    <t>И.Н.Салькова</t>
  </si>
  <si>
    <t xml:space="preserve">      </t>
  </si>
  <si>
    <t xml:space="preserve">    </t>
  </si>
  <si>
    <t>Приложение № 8
к Порядку рассмотрения проектов бюджетов поселений на соответствие требованиям бюджетного законодательства Российской Федерации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</si>
  <si>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</si>
  <si>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</si>
  <si>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</si>
  <si>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Уровень софинансирования </t>
  </si>
  <si>
    <t xml:space="preserve">Утвержденный бюджет на текущий финансовый год год 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</si>
  <si>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</si>
  <si>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Изменения предусмотренные проектом решения о местном бюджете (+/-)</t>
  </si>
  <si>
    <t>средств федерального бюджета, %</t>
  </si>
  <si>
    <t>согласно постановлению Правительства Ростовской области от 28.12.2011 
№ 302</t>
  </si>
  <si>
    <t xml:space="preserve">Всего </t>
  </si>
  <si>
    <t>в том числе за счет средств: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</si>
  <si>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</si>
  <si>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</si>
  <si>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</si>
  <si>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</si>
  <si>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</si>
  <si>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</si>
  <si>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ВСЕГО</t>
  </si>
  <si>
    <t>Капитальный ремонт</t>
  </si>
  <si>
    <t>ИТОГО</t>
  </si>
  <si>
    <t>Капитальное строительство</t>
  </si>
  <si>
    <t>Расходы на строительство и реконстркцию объектов газификации</t>
  </si>
  <si>
    <t>Приобретение оборудования</t>
  </si>
  <si>
    <t>Иные расходы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</si>
  <si>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</si>
  <si>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Исполнитель:  Салькова И.Н.  тел. (8863-61)5-68-56</t>
  </si>
  <si>
    <t>Приложение № 9
к Порядку рассмотрения проектов бюджетов поселений на соответствие требованиям бюджетного законодательства Российской Федерации</t>
  </si>
  <si>
    <r>
      <rPr>
        <b/>
        <sz val="14"/>
        <rFont val="Times New Roman"/>
        <family val="1"/>
        <charset val="204"/>
      </rP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 xml:space="preserve">(без учета расходов на софинансирование МБТ за счет областных субсидий)
</t>
    </r>
    <r>
      <rPr>
        <b/>
        <sz val="14"/>
        <rFont val="Times New Roman"/>
        <family val="1"/>
        <charset val="204"/>
      </rPr>
      <t xml:space="preserve">
</t>
    </r>
  </si>
  <si>
    <t>(тыс. рублей)</t>
  </si>
  <si>
    <t xml:space="preserve">Утвержденный бюджет на текущий финансовый год* </t>
  </si>
  <si>
    <t>4=2+3</t>
  </si>
  <si>
    <t>………</t>
  </si>
  <si>
    <t>Изготовление печати</t>
  </si>
  <si>
    <t>* Показатели местного бюджета должны соответствовать аналогичным показателям приложения 1.7</t>
  </si>
  <si>
    <t>Исполнитель:  Салькова И.Н.  тел. (886361)5-68-56</t>
  </si>
  <si>
    <t>Приложение № 10
к Порядку рассмотрения проектов бюджетов поселений на соответствие требованиям бюджетного законодательства Российской Федерации</t>
  </si>
  <si>
    <t>Расходы бюджета муниципального образования на дорожное хозяйство</t>
  </si>
  <si>
    <t>Наименование муниципального образования: Гуково-Гнилушевское сельское поселение</t>
  </si>
  <si>
    <t>Наименование показателя</t>
  </si>
  <si>
    <t>Фактическое исполнение на 01.09.2021 (текущего финансового года)</t>
  </si>
  <si>
    <r>
      <rPr>
        <b/>
        <sz val="11"/>
        <color indexed="8"/>
        <rFont val="Times New Roman"/>
        <family val="1"/>
        <charset val="204"/>
      </rPr>
      <t xml:space="preserve">Справочно: </t>
    </r>
    <r>
      <rPr>
        <sz val="11"/>
        <color indexed="8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</si>
  <si>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indexed="8"/>
        <rFont val="Times New Roman"/>
        <family val="1"/>
        <charset val="204"/>
      </rPr>
      <t>Справочно:</t>
    </r>
    <r>
      <rPr>
        <sz val="11"/>
        <color indexed="8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</si>
  <si>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</si>
  <si>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</si>
  <si>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за счет собственных средств  бюджета поселения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</si>
  <si>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</si>
  <si>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</si>
  <si>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</si>
  <si>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</si>
  <si>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иные межбюджетные трансферты за счет средств областного бюджета</t>
  </si>
  <si>
    <t>иные межбюджетные трансферты из бюджета района (за счет собственных средств местного бюджета)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</si>
  <si>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</si>
  <si>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</si>
  <si>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</si>
  <si>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транспортный налог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</si>
  <si>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</si>
  <si>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</si>
  <si>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3.5.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</si>
  <si>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</si>
  <si>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3.6.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</si>
  <si>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</si>
  <si>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3.7.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</si>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</sst>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_р_._-;\-* #,##0.0_р_._-;_-* \-?_р_._-;_-@_-"/>
    <numFmt numFmtId="166" formatCode="0.0"/>
    <numFmt numFmtId="167" formatCode="_-* #,##0.0\ _₽_-;\-* #,##0.0\ _₽_-;_-* \-?\ _₽_-;_-@_-"/>
  </numFmts>
  <fonts count="27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Arial Cyr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23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166" fontId="12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>
      <alignment horizontal="left" vertical="center"/>
    </xf>
    <xf numFmtId="166" fontId="9" fillId="0" borderId="1" xfId="0" applyNumberFormat="1" applyFont="1" applyFill="1" applyBorder="1" applyAlignment="1" applyProtection="1">
      <alignment vertical="center" wrapText="1"/>
    </xf>
    <xf numFmtId="166" fontId="13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66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0" xfId="0" applyFont="1" applyFill="1"/>
    <xf numFmtId="166" fontId="2" fillId="0" borderId="0" xfId="0" applyNumberFormat="1" applyFont="1" applyFill="1"/>
    <xf numFmtId="0" fontId="5" fillId="0" borderId="0" xfId="0" applyFont="1" applyFill="1"/>
    <xf numFmtId="0" fontId="2" fillId="0" borderId="0" xfId="0" applyFont="1" applyFill="1" applyBorder="1"/>
    <xf numFmtId="166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166" fontId="8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8" fillId="0" borderId="1" xfId="0" applyFont="1" applyFill="1" applyBorder="1"/>
    <xf numFmtId="167" fontId="2" fillId="0" borderId="1" xfId="0" applyNumberFormat="1" applyFont="1" applyFill="1" applyBorder="1"/>
    <xf numFmtId="167" fontId="8" fillId="0" borderId="1" xfId="0" applyNumberFormat="1" applyFont="1" applyFill="1" applyBorder="1"/>
    <xf numFmtId="0" fontId="17" fillId="0" borderId="1" xfId="0" applyFont="1" applyFill="1" applyBorder="1"/>
    <xf numFmtId="0" fontId="17" fillId="0" borderId="0" xfId="0" applyFont="1" applyFill="1"/>
    <xf numFmtId="0" fontId="2" fillId="0" borderId="1" xfId="0" applyFont="1" applyFill="1" applyBorder="1" applyAlignment="1">
      <alignment horizontal="left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9" fillId="0" borderId="1" xfId="0" applyFont="1" applyFill="1" applyBorder="1"/>
    <xf numFmtId="0" fontId="19" fillId="0" borderId="0" xfId="0" applyFont="1" applyFill="1"/>
    <xf numFmtId="166" fontId="2" fillId="0" borderId="1" xfId="0" applyNumberFormat="1" applyFont="1" applyFill="1" applyBorder="1" applyAlignment="1">
      <alignment horizontal="justify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6" fontId="8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/>
    <xf numFmtId="0" fontId="21" fillId="0" borderId="1" xfId="0" applyFont="1" applyFill="1" applyBorder="1"/>
    <xf numFmtId="0" fontId="21" fillId="0" borderId="0" xfId="0" applyFont="1" applyFill="1"/>
    <xf numFmtId="0" fontId="2" fillId="0" borderId="1" xfId="0" applyFont="1" applyFill="1" applyBorder="1" applyAlignment="1">
      <alignment horizontal="justify" vertical="center" wrapText="1"/>
    </xf>
    <xf numFmtId="0" fontId="22" fillId="0" borderId="1" xfId="0" applyFont="1" applyFill="1" applyBorder="1"/>
    <xf numFmtId="0" fontId="22" fillId="0" borderId="0" xfId="0" applyFont="1" applyFill="1"/>
    <xf numFmtId="166" fontId="8" fillId="0" borderId="0" xfId="0" applyNumberFormat="1" applyFont="1" applyFill="1" applyBorder="1" applyAlignment="1">
      <alignment horizontal="justify" vertical="center" wrapText="1"/>
    </xf>
    <xf numFmtId="165" fontId="8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0" fillId="0" borderId="0" xfId="0" applyFont="1" applyFill="1"/>
    <xf numFmtId="0" fontId="2" fillId="0" borderId="0" xfId="0" applyFont="1" applyFill="1" applyAlignment="1">
      <alignment wrapText="1"/>
    </xf>
    <xf numFmtId="0" fontId="0" fillId="0" borderId="0" xfId="0" applyFill="1"/>
    <xf numFmtId="166" fontId="3" fillId="0" borderId="0" xfId="0" applyNumberFormat="1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vertical="center" wrapText="1"/>
    </xf>
    <xf numFmtId="0" fontId="24" fillId="0" borderId="1" xfId="0" applyFont="1" applyFill="1" applyBorder="1"/>
    <xf numFmtId="0" fontId="24" fillId="0" borderId="0" xfId="0" applyFont="1" applyFill="1"/>
    <xf numFmtId="0" fontId="1" fillId="0" borderId="1" xfId="0" applyFont="1" applyFill="1" applyBorder="1"/>
    <xf numFmtId="0" fontId="0" fillId="0" borderId="1" xfId="0" applyFill="1" applyBorder="1"/>
    <xf numFmtId="166" fontId="1" fillId="0" borderId="1" xfId="0" applyNumberFormat="1" applyFont="1" applyFill="1" applyBorder="1"/>
    <xf numFmtId="166" fontId="0" fillId="0" borderId="1" xfId="0" applyNumberFormat="1" applyFont="1" applyFill="1" applyBorder="1"/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/>
    </xf>
    <xf numFmtId="0" fontId="26" fillId="0" borderId="8" xfId="0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center" vertical="center"/>
      <protection locked="0"/>
    </xf>
    <xf numFmtId="0" fontId="26" fillId="0" borderId="10" xfId="0" applyFont="1" applyFill="1" applyBorder="1" applyAlignment="1">
      <alignment horizontal="center" vertical="center"/>
    </xf>
    <xf numFmtId="0" fontId="26" fillId="0" borderId="0" xfId="0" applyFont="1" applyFill="1"/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vertical="center" wrapText="1"/>
    </xf>
    <xf numFmtId="0" fontId="23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vertical="center" wrapText="1"/>
    </xf>
    <xf numFmtId="0" fontId="23" fillId="0" borderId="8" xfId="0" applyFont="1" applyFill="1" applyBorder="1" applyAlignment="1" applyProtection="1">
      <alignment horizontal="center" vertical="center"/>
      <protection locked="0"/>
    </xf>
    <xf numFmtId="0" fontId="23" fillId="0" borderId="9" xfId="0" applyFont="1" applyFill="1" applyBorder="1" applyAlignment="1" applyProtection="1">
      <alignment horizontal="center" vertical="center"/>
      <protection locked="0"/>
    </xf>
    <xf numFmtId="0" fontId="23" fillId="0" borderId="8" xfId="0" applyFont="1" applyFill="1" applyBorder="1" applyAlignment="1" applyProtection="1">
      <alignment horizontal="center" vertical="center"/>
    </xf>
    <xf numFmtId="0" fontId="23" fillId="0" borderId="10" xfId="0" applyFont="1" applyFill="1" applyBorder="1" applyAlignment="1" applyProtection="1">
      <alignment horizontal="center" vertical="center"/>
    </xf>
    <xf numFmtId="0" fontId="23" fillId="0" borderId="8" xfId="0" applyFont="1" applyFill="1" applyBorder="1" applyAlignment="1">
      <alignment vertical="center"/>
    </xf>
    <xf numFmtId="0" fontId="23" fillId="0" borderId="10" xfId="0" applyFont="1" applyFill="1" applyBorder="1" applyAlignment="1" applyProtection="1">
      <alignment horizontal="center" vertical="center"/>
      <protection locked="0"/>
    </xf>
    <xf numFmtId="0" fontId="23" fillId="0" borderId="8" xfId="0" applyFont="1" applyFill="1" applyBorder="1"/>
    <xf numFmtId="0" fontId="23" fillId="0" borderId="8" xfId="0" applyFont="1" applyFill="1" applyBorder="1" applyAlignment="1">
      <alignment wrapText="1"/>
    </xf>
    <xf numFmtId="0" fontId="23" fillId="0" borderId="8" xfId="0" applyFont="1" applyFill="1" applyBorder="1" applyAlignment="1" applyProtection="1">
      <alignment wrapText="1"/>
    </xf>
    <xf numFmtId="0" fontId="23" fillId="0" borderId="8" xfId="0" applyFont="1" applyFill="1" applyBorder="1" applyProtection="1">
      <protection locked="0"/>
    </xf>
    <xf numFmtId="0" fontId="26" fillId="0" borderId="12" xfId="0" applyFont="1" applyFill="1" applyBorder="1" applyAlignment="1" applyProtection="1">
      <alignment horizontal="center" vertical="center"/>
      <protection locked="0"/>
    </xf>
    <xf numFmtId="0" fontId="26" fillId="0" borderId="12" xfId="0" applyFont="1" applyFill="1" applyBorder="1" applyAlignment="1" applyProtection="1">
      <alignment horizontal="center" vertical="center"/>
    </xf>
    <xf numFmtId="0" fontId="23" fillId="0" borderId="12" xfId="0" applyFont="1" applyFill="1" applyBorder="1" applyProtection="1">
      <protection locked="0"/>
    </xf>
    <xf numFmtId="0" fontId="23" fillId="0" borderId="13" xfId="0" applyFont="1" applyFill="1" applyBorder="1" applyProtection="1">
      <protection locked="0"/>
    </xf>
    <xf numFmtId="0" fontId="26" fillId="0" borderId="14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/>
    </xf>
    <xf numFmtId="0" fontId="23" fillId="0" borderId="7" xfId="0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26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topLeftCell="A13" zoomScaleSheetLayoutView="70" workbookViewId="0">
      <selection activeCell="E73" sqref="E73:E74"/>
    </sheetView>
  </sheetViews>
  <sheetFormatPr defaultColWidth="8.7109375" defaultRowHeight="15.75" x14ac:dyDescent="0.2"/>
  <cols>
    <col min="1" max="1" width="9.28515625" style="1" customWidth="1"/>
    <col min="2" max="2" width="64.7109375" style="1" customWidth="1"/>
    <col min="3" max="3" width="19.85546875" style="1" customWidth="1"/>
    <col min="4" max="4" width="20.85546875" style="2" customWidth="1"/>
    <col min="5" max="6" width="16.7109375" style="3" customWidth="1"/>
    <col min="7" max="7" width="15.42578125" style="1" customWidth="1"/>
    <col min="8" max="8" width="16.42578125" style="1" customWidth="1"/>
    <col min="9" max="9" width="14.7109375" style="1" customWidth="1"/>
    <col min="10" max="10" width="19.28515625" style="1" customWidth="1"/>
    <col min="11" max="11" width="30.7109375" style="1" customWidth="1"/>
    <col min="12" max="16384" width="8.7109375" style="1"/>
  </cols>
  <sheetData>
    <row r="1" spans="1:11" ht="108" customHeight="1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6" t="s">
        <v>1</v>
      </c>
      <c r="J1" s="196"/>
      <c r="K1" s="196"/>
    </row>
    <row r="2" spans="1:11" ht="62.45" customHeight="1" x14ac:dyDescent="0.2">
      <c r="A2" s="197" t="s">
        <v>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17.25" customHeight="1" x14ac:dyDescent="0.2">
      <c r="A3" s="4"/>
      <c r="B3" s="198" t="s">
        <v>3</v>
      </c>
      <c r="C3" s="198"/>
      <c r="D3" s="198"/>
      <c r="E3" s="198"/>
      <c r="F3" s="198"/>
      <c r="G3" s="198"/>
      <c r="H3" s="198"/>
      <c r="I3" s="198"/>
      <c r="J3" s="198"/>
      <c r="K3" s="198"/>
    </row>
    <row r="4" spans="1:11" x14ac:dyDescent="0.2">
      <c r="B4" s="5"/>
      <c r="C4" s="5"/>
      <c r="D4" s="5"/>
      <c r="G4" s="3"/>
      <c r="H4" s="3"/>
      <c r="I4" s="3"/>
      <c r="J4" s="3"/>
      <c r="K4" s="6" t="s">
        <v>4</v>
      </c>
    </row>
    <row r="5" spans="1:11" ht="17.25" customHeight="1" x14ac:dyDescent="0.2">
      <c r="A5" s="194" t="s">
        <v>5</v>
      </c>
      <c r="B5" s="194" t="s">
        <v>6</v>
      </c>
      <c r="C5" s="194" t="s">
        <v>7</v>
      </c>
      <c r="D5" s="199" t="s">
        <v>8</v>
      </c>
      <c r="E5" s="199"/>
      <c r="F5" s="199"/>
      <c r="G5" s="199"/>
      <c r="H5" s="199"/>
      <c r="I5" s="199"/>
      <c r="J5" s="199"/>
      <c r="K5" s="193" t="s">
        <v>9</v>
      </c>
    </row>
    <row r="6" spans="1:11" ht="41.25" customHeight="1" x14ac:dyDescent="0.2">
      <c r="A6" s="194"/>
      <c r="B6" s="194"/>
      <c r="C6" s="194"/>
      <c r="D6" s="194" t="s">
        <v>10</v>
      </c>
      <c r="E6" s="193" t="s">
        <v>11</v>
      </c>
      <c r="F6" s="193" t="s">
        <v>12</v>
      </c>
      <c r="G6" s="194" t="s">
        <v>13</v>
      </c>
      <c r="H6" s="194"/>
      <c r="I6" s="194"/>
      <c r="J6" s="193" t="s">
        <v>14</v>
      </c>
      <c r="K6" s="193"/>
    </row>
    <row r="7" spans="1:11" ht="62.25" customHeight="1" x14ac:dyDescent="0.2">
      <c r="A7" s="194"/>
      <c r="B7" s="194"/>
      <c r="C7" s="194"/>
      <c r="D7" s="194"/>
      <c r="E7" s="193"/>
      <c r="F7" s="193"/>
      <c r="G7" s="8" t="s">
        <v>15</v>
      </c>
      <c r="H7" s="8" t="s">
        <v>16</v>
      </c>
      <c r="I7" s="8" t="s">
        <v>17</v>
      </c>
      <c r="J7" s="193"/>
      <c r="K7" s="193"/>
    </row>
    <row r="8" spans="1:11" s="11" customFormat="1" ht="12.75" x14ac:dyDescent="0.2">
      <c r="A8" s="9">
        <v>1</v>
      </c>
      <c r="B8" s="9">
        <v>2</v>
      </c>
      <c r="C8" s="9">
        <v>3</v>
      </c>
      <c r="D8" s="9">
        <v>4</v>
      </c>
      <c r="E8" s="10">
        <v>5</v>
      </c>
      <c r="F8" s="9">
        <v>6</v>
      </c>
      <c r="G8" s="9">
        <v>7</v>
      </c>
      <c r="H8" s="10">
        <v>8</v>
      </c>
      <c r="I8" s="9">
        <v>9</v>
      </c>
      <c r="J8" s="9">
        <v>10</v>
      </c>
      <c r="K8" s="10">
        <v>11</v>
      </c>
    </row>
    <row r="9" spans="1:11" s="15" customFormat="1" ht="15.6" customHeight="1" x14ac:dyDescent="0.2">
      <c r="A9" s="189" t="s">
        <v>18</v>
      </c>
      <c r="B9" s="189"/>
      <c r="C9" s="13">
        <f>C11+C42+C47+C153+C49</f>
        <v>8942.2999999999993</v>
      </c>
      <c r="D9" s="13">
        <f>D11+D42+D47</f>
        <v>8016</v>
      </c>
      <c r="E9" s="13">
        <f>E11+E42+E47</f>
        <v>7955.1</v>
      </c>
      <c r="F9" s="13" t="str">
        <f>F49</f>
        <v>-</v>
      </c>
      <c r="G9" s="13">
        <f>G11+G42+G47</f>
        <v>0</v>
      </c>
      <c r="H9" s="13">
        <f>H11+H42+H47</f>
        <v>0</v>
      </c>
      <c r="I9" s="13">
        <f>I11+I42+I47</f>
        <v>0</v>
      </c>
      <c r="J9" s="13">
        <f>J11+J42+J47</f>
        <v>7955.1</v>
      </c>
      <c r="K9" s="14"/>
    </row>
    <row r="10" spans="1:11" ht="15.75" customHeight="1" x14ac:dyDescent="0.2">
      <c r="A10" s="190" t="s">
        <v>19</v>
      </c>
      <c r="B10" s="190"/>
      <c r="C10" s="16"/>
      <c r="D10" s="16"/>
      <c r="E10" s="13"/>
      <c r="F10" s="13"/>
      <c r="G10" s="17"/>
      <c r="H10" s="17"/>
      <c r="I10" s="17"/>
      <c r="J10" s="17"/>
      <c r="K10" s="18"/>
    </row>
    <row r="11" spans="1:11" x14ac:dyDescent="0.2">
      <c r="A11" s="19" t="s">
        <v>20</v>
      </c>
      <c r="B11" s="20" t="s">
        <v>21</v>
      </c>
      <c r="C11" s="17">
        <f>C13+C14+C16+C17+C18+C19+C21+C22+C24</f>
        <v>3119.0999999999995</v>
      </c>
      <c r="D11" s="17">
        <f>D13+D14+D16+D17+D18+D19+D21+D22+D24</f>
        <v>3386.2</v>
      </c>
      <c r="E11" s="17">
        <f>E13+E14+E16+E17+E18+E19+E21+E22+E24</f>
        <v>3325.3</v>
      </c>
      <c r="F11" s="17"/>
      <c r="G11" s="17">
        <f>G13+G14+G16+G17+G18+G19+G21+G22+G24</f>
        <v>0</v>
      </c>
      <c r="H11" s="17">
        <f>H13+H14+H16+H17+H18+H19+H21+H22+H24</f>
        <v>0</v>
      </c>
      <c r="I11" s="17">
        <f>I13+I14+I16+I17+I18+I19+I21+I22+I24</f>
        <v>0</v>
      </c>
      <c r="J11" s="17">
        <f>J13+J14+J16+J17+J18+J19+J21+J22+J24</f>
        <v>3325.3</v>
      </c>
      <c r="K11" s="18"/>
    </row>
    <row r="12" spans="1:11" x14ac:dyDescent="0.2">
      <c r="A12" s="19"/>
      <c r="B12" s="9" t="s">
        <v>22</v>
      </c>
      <c r="C12" s="9"/>
      <c r="D12" s="17"/>
      <c r="E12" s="17"/>
      <c r="F12" s="17"/>
      <c r="G12" s="17"/>
      <c r="H12" s="17"/>
      <c r="I12" s="17">
        <f t="shared" ref="I12:I14" si="0">G12+H12</f>
        <v>0</v>
      </c>
      <c r="J12" s="17">
        <f t="shared" ref="J12:J14" si="1">E12+I12</f>
        <v>0</v>
      </c>
      <c r="K12" s="18"/>
    </row>
    <row r="13" spans="1:11" x14ac:dyDescent="0.2">
      <c r="A13" s="19"/>
      <c r="B13" s="20" t="s">
        <v>23</v>
      </c>
      <c r="C13" s="20">
        <v>996.8</v>
      </c>
      <c r="D13" s="17">
        <v>1035</v>
      </c>
      <c r="E13" s="17">
        <v>1035</v>
      </c>
      <c r="F13" s="17"/>
      <c r="G13" s="17"/>
      <c r="H13" s="17"/>
      <c r="I13" s="17">
        <f t="shared" si="0"/>
        <v>0</v>
      </c>
      <c r="J13" s="17">
        <f t="shared" si="1"/>
        <v>1035</v>
      </c>
      <c r="K13" s="18"/>
    </row>
    <row r="14" spans="1:11" x14ac:dyDescent="0.2">
      <c r="A14" s="19"/>
      <c r="B14" s="20" t="s">
        <v>24</v>
      </c>
      <c r="C14" s="20"/>
      <c r="D14" s="17"/>
      <c r="E14" s="17"/>
      <c r="F14" s="17"/>
      <c r="G14" s="17"/>
      <c r="H14" s="17"/>
      <c r="I14" s="17">
        <f t="shared" si="0"/>
        <v>0</v>
      </c>
      <c r="J14" s="17">
        <f t="shared" si="1"/>
        <v>0</v>
      </c>
      <c r="K14" s="18"/>
    </row>
    <row r="15" spans="1:11" ht="31.5" x14ac:dyDescent="0.2">
      <c r="A15" s="19"/>
      <c r="B15" s="20" t="s">
        <v>25</v>
      </c>
      <c r="C15" s="20"/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19"/>
      <c r="B16" s="20" t="s">
        <v>26</v>
      </c>
      <c r="C16" s="20"/>
      <c r="D16" s="17"/>
      <c r="E16" s="17"/>
      <c r="F16" s="17"/>
      <c r="G16" s="17"/>
      <c r="H16" s="17"/>
      <c r="I16" s="17">
        <f t="shared" ref="I16:I19" si="2">G16+H16</f>
        <v>0</v>
      </c>
      <c r="J16" s="17">
        <f t="shared" ref="J16:J19" si="3">E16+I16</f>
        <v>0</v>
      </c>
      <c r="K16" s="18"/>
    </row>
    <row r="17" spans="1:11" x14ac:dyDescent="0.2">
      <c r="A17" s="19"/>
      <c r="B17" s="20" t="s">
        <v>27</v>
      </c>
      <c r="C17" s="20">
        <v>352.4</v>
      </c>
      <c r="D17" s="17">
        <v>238.8</v>
      </c>
      <c r="E17" s="17">
        <v>238.8</v>
      </c>
      <c r="F17" s="17"/>
      <c r="G17" s="17"/>
      <c r="H17" s="17"/>
      <c r="I17" s="17">
        <f t="shared" si="2"/>
        <v>0</v>
      </c>
      <c r="J17" s="17">
        <f t="shared" si="3"/>
        <v>238.8</v>
      </c>
      <c r="K17" s="18"/>
    </row>
    <row r="18" spans="1:11" ht="31.5" x14ac:dyDescent="0.2">
      <c r="A18" s="19"/>
      <c r="B18" s="20" t="s">
        <v>28</v>
      </c>
      <c r="C18" s="20"/>
      <c r="D18" s="17"/>
      <c r="E18" s="17"/>
      <c r="F18" s="17"/>
      <c r="G18" s="17"/>
      <c r="H18" s="17"/>
      <c r="I18" s="17">
        <f t="shared" si="2"/>
        <v>0</v>
      </c>
      <c r="J18" s="17">
        <f t="shared" si="3"/>
        <v>0</v>
      </c>
      <c r="K18" s="18"/>
    </row>
    <row r="19" spans="1:11" x14ac:dyDescent="0.2">
      <c r="A19" s="19"/>
      <c r="B19" s="20" t="s">
        <v>29</v>
      </c>
      <c r="C19" s="20">
        <v>177.5</v>
      </c>
      <c r="D19" s="17">
        <v>117.5</v>
      </c>
      <c r="E19" s="17">
        <v>158.5</v>
      </c>
      <c r="F19" s="17"/>
      <c r="G19" s="17"/>
      <c r="H19" s="17"/>
      <c r="I19" s="17">
        <f t="shared" si="2"/>
        <v>0</v>
      </c>
      <c r="J19" s="17">
        <f t="shared" si="3"/>
        <v>158.5</v>
      </c>
      <c r="K19" s="18"/>
    </row>
    <row r="20" spans="1:11" x14ac:dyDescent="0.2">
      <c r="A20" s="19"/>
      <c r="B20" s="20" t="s">
        <v>30</v>
      </c>
      <c r="C20" s="20"/>
      <c r="D20" s="17"/>
      <c r="E20" s="17"/>
      <c r="F20" s="17"/>
      <c r="G20" s="17"/>
      <c r="H20" s="17"/>
      <c r="I20" s="17"/>
      <c r="J20" s="17"/>
      <c r="K20" s="18"/>
    </row>
    <row r="21" spans="1:11" x14ac:dyDescent="0.2">
      <c r="A21" s="19"/>
      <c r="B21" s="20" t="s">
        <v>31</v>
      </c>
      <c r="C21" s="21">
        <v>1591.2</v>
      </c>
      <c r="D21" s="17">
        <v>1910.9</v>
      </c>
      <c r="E21" s="17">
        <v>1809</v>
      </c>
      <c r="F21" s="17"/>
      <c r="G21" s="17"/>
      <c r="H21" s="17"/>
      <c r="I21" s="17">
        <f t="shared" ref="I21:I22" si="4">G21+H21</f>
        <v>0</v>
      </c>
      <c r="J21" s="17">
        <f t="shared" ref="J21:J22" si="5">E21+I21</f>
        <v>1809</v>
      </c>
      <c r="K21" s="18"/>
    </row>
    <row r="22" spans="1:11" x14ac:dyDescent="0.2">
      <c r="A22" s="19"/>
      <c r="B22" s="20" t="s">
        <v>32</v>
      </c>
      <c r="C22" s="20">
        <v>1.2</v>
      </c>
      <c r="D22" s="17">
        <v>1.1000000000000001</v>
      </c>
      <c r="E22" s="17">
        <v>1.1000000000000001</v>
      </c>
      <c r="F22" s="17"/>
      <c r="G22" s="17"/>
      <c r="H22" s="17"/>
      <c r="I22" s="17">
        <f t="shared" si="4"/>
        <v>0</v>
      </c>
      <c r="J22" s="17">
        <f t="shared" si="5"/>
        <v>1.1000000000000001</v>
      </c>
      <c r="K22" s="18"/>
    </row>
    <row r="23" spans="1:11" ht="31.5" x14ac:dyDescent="0.2">
      <c r="A23" s="19"/>
      <c r="B23" s="20" t="s">
        <v>33</v>
      </c>
      <c r="C23" s="20"/>
      <c r="D23" s="17"/>
      <c r="E23" s="17"/>
      <c r="F23" s="17"/>
      <c r="G23" s="17"/>
      <c r="H23" s="17"/>
      <c r="I23" s="17"/>
      <c r="J23" s="17"/>
      <c r="K23" s="18"/>
    </row>
    <row r="24" spans="1:11" x14ac:dyDescent="0.2">
      <c r="A24" s="19"/>
      <c r="B24" s="20" t="s">
        <v>34</v>
      </c>
      <c r="C24" s="22">
        <v>0</v>
      </c>
      <c r="D24" s="22">
        <f>D29+D40</f>
        <v>82.899999999999991</v>
      </c>
      <c r="E24" s="22">
        <f t="shared" ref="E24:J24" si="6">SUM(E28:E41)</f>
        <v>82.899999999999991</v>
      </c>
      <c r="F24" s="22">
        <f t="shared" si="6"/>
        <v>0</v>
      </c>
      <c r="G24" s="22">
        <f t="shared" si="6"/>
        <v>0</v>
      </c>
      <c r="H24" s="22">
        <f t="shared" si="6"/>
        <v>0</v>
      </c>
      <c r="I24" s="22">
        <f t="shared" si="6"/>
        <v>0</v>
      </c>
      <c r="J24" s="22">
        <f t="shared" si="6"/>
        <v>82.899999999999991</v>
      </c>
      <c r="K24" s="18"/>
    </row>
    <row r="25" spans="1:11" x14ac:dyDescent="0.2">
      <c r="A25" s="19"/>
      <c r="B25" s="23" t="s">
        <v>22</v>
      </c>
      <c r="C25" s="22"/>
      <c r="D25" s="22"/>
      <c r="E25" s="22"/>
      <c r="F25" s="22"/>
      <c r="G25" s="22"/>
      <c r="H25" s="22"/>
      <c r="I25" s="22"/>
      <c r="J25" s="22"/>
      <c r="K25" s="18"/>
    </row>
    <row r="26" spans="1:11" ht="31.5" x14ac:dyDescent="0.2">
      <c r="A26" s="19"/>
      <c r="B26" s="20" t="s">
        <v>35</v>
      </c>
      <c r="C26" s="22"/>
      <c r="D26" s="22"/>
      <c r="E26" s="22"/>
      <c r="F26" s="22"/>
      <c r="G26" s="22"/>
      <c r="H26" s="22"/>
      <c r="I26" s="22"/>
      <c r="J26" s="22"/>
      <c r="K26" s="18"/>
    </row>
    <row r="27" spans="1:11" x14ac:dyDescent="0.2">
      <c r="A27" s="19"/>
      <c r="B27" s="24" t="s">
        <v>22</v>
      </c>
      <c r="C27" s="22"/>
      <c r="D27" s="22"/>
      <c r="E27" s="22"/>
      <c r="F27" s="22"/>
      <c r="G27" s="22"/>
      <c r="H27" s="22"/>
      <c r="I27" s="22"/>
      <c r="J27" s="22"/>
      <c r="K27" s="18"/>
    </row>
    <row r="28" spans="1:11" ht="31.5" x14ac:dyDescent="0.2">
      <c r="A28" s="19"/>
      <c r="B28" s="25" t="s">
        <v>36</v>
      </c>
      <c r="C28" s="20"/>
      <c r="D28" s="17"/>
      <c r="E28" s="17"/>
      <c r="F28" s="17"/>
      <c r="G28" s="17"/>
      <c r="H28" s="17"/>
      <c r="I28" s="17"/>
      <c r="J28" s="17"/>
      <c r="K28" s="18"/>
    </row>
    <row r="29" spans="1:11" x14ac:dyDescent="0.2">
      <c r="A29" s="19"/>
      <c r="B29" s="25" t="s">
        <v>37</v>
      </c>
      <c r="C29" s="20"/>
      <c r="D29" s="17">
        <v>75.3</v>
      </c>
      <c r="E29" s="17">
        <v>75.3</v>
      </c>
      <c r="F29" s="17"/>
      <c r="G29" s="17"/>
      <c r="H29" s="17"/>
      <c r="I29" s="17"/>
      <c r="J29" s="17">
        <v>75.3</v>
      </c>
      <c r="K29" s="18"/>
    </row>
    <row r="30" spans="1:11" ht="31.5" x14ac:dyDescent="0.2">
      <c r="A30" s="19"/>
      <c r="B30" s="25" t="s">
        <v>38</v>
      </c>
      <c r="C30" s="20"/>
      <c r="D30" s="17"/>
      <c r="E30" s="17"/>
      <c r="F30" s="17"/>
      <c r="G30" s="17"/>
      <c r="H30" s="17"/>
      <c r="I30" s="17"/>
      <c r="J30" s="17"/>
      <c r="K30" s="18"/>
    </row>
    <row r="31" spans="1:11" x14ac:dyDescent="0.2">
      <c r="A31" s="19"/>
      <c r="B31" s="25" t="s">
        <v>39</v>
      </c>
      <c r="C31" s="20"/>
      <c r="D31" s="17"/>
      <c r="E31" s="17"/>
      <c r="F31" s="17"/>
      <c r="G31" s="17"/>
      <c r="H31" s="17"/>
      <c r="I31" s="17"/>
      <c r="J31" s="17"/>
      <c r="K31" s="18"/>
    </row>
    <row r="32" spans="1:11" x14ac:dyDescent="0.2">
      <c r="A32" s="19"/>
      <c r="B32" s="24" t="s">
        <v>40</v>
      </c>
      <c r="C32" s="20"/>
      <c r="D32" s="17"/>
      <c r="E32" s="17"/>
      <c r="F32" s="17"/>
      <c r="G32" s="17"/>
      <c r="H32" s="17"/>
      <c r="I32" s="17"/>
      <c r="J32" s="17"/>
      <c r="K32" s="18"/>
    </row>
    <row r="33" spans="1:11" ht="31.5" x14ac:dyDescent="0.2">
      <c r="A33" s="19"/>
      <c r="B33" s="24" t="s">
        <v>41</v>
      </c>
      <c r="C33" s="20"/>
      <c r="D33" s="17"/>
      <c r="E33" s="17"/>
      <c r="F33" s="17"/>
      <c r="G33" s="17"/>
      <c r="H33" s="17"/>
      <c r="I33" s="17"/>
      <c r="J33" s="17"/>
      <c r="K33" s="18"/>
    </row>
    <row r="34" spans="1:11" ht="31.5" x14ac:dyDescent="0.2">
      <c r="A34" s="19"/>
      <c r="B34" s="24" t="s">
        <v>42</v>
      </c>
      <c r="C34" s="20"/>
      <c r="D34" s="17"/>
      <c r="E34" s="17"/>
      <c r="F34" s="17"/>
      <c r="G34" s="17"/>
      <c r="H34" s="17"/>
      <c r="I34" s="17"/>
      <c r="J34" s="17"/>
      <c r="K34" s="18"/>
    </row>
    <row r="35" spans="1:11" x14ac:dyDescent="0.2">
      <c r="A35" s="19"/>
      <c r="B35" s="24" t="s">
        <v>22</v>
      </c>
      <c r="C35" s="20"/>
      <c r="D35" s="17"/>
      <c r="E35" s="17"/>
      <c r="F35" s="17"/>
      <c r="G35" s="17"/>
      <c r="H35" s="17"/>
      <c r="I35" s="17"/>
      <c r="J35" s="17"/>
      <c r="K35" s="18"/>
    </row>
    <row r="36" spans="1:11" x14ac:dyDescent="0.2">
      <c r="A36" s="19"/>
      <c r="B36" s="25" t="s">
        <v>43</v>
      </c>
      <c r="C36" s="20"/>
      <c r="D36" s="17"/>
      <c r="E36" s="17"/>
      <c r="F36" s="17"/>
      <c r="G36" s="17"/>
      <c r="H36" s="17"/>
      <c r="I36" s="17"/>
      <c r="J36" s="17"/>
      <c r="K36" s="18"/>
    </row>
    <row r="37" spans="1:11" x14ac:dyDescent="0.2">
      <c r="A37" s="19"/>
      <c r="B37" s="25" t="s">
        <v>44</v>
      </c>
      <c r="C37" s="20"/>
      <c r="D37" s="17"/>
      <c r="E37" s="17"/>
      <c r="F37" s="17"/>
      <c r="G37" s="17"/>
      <c r="H37" s="17"/>
      <c r="I37" s="17"/>
      <c r="J37" s="17"/>
      <c r="K37" s="18"/>
    </row>
    <row r="38" spans="1:11" ht="63" x14ac:dyDescent="0.2">
      <c r="A38" s="19"/>
      <c r="B38" s="25" t="s">
        <v>45</v>
      </c>
      <c r="C38" s="20"/>
      <c r="D38" s="17"/>
      <c r="E38" s="17"/>
      <c r="F38" s="17"/>
      <c r="G38" s="17"/>
      <c r="H38" s="17"/>
      <c r="I38" s="17"/>
      <c r="J38" s="17"/>
      <c r="K38" s="18"/>
    </row>
    <row r="39" spans="1:11" x14ac:dyDescent="0.2">
      <c r="A39" s="19"/>
      <c r="B39" s="24" t="s">
        <v>46</v>
      </c>
      <c r="C39" s="20"/>
      <c r="D39" s="17"/>
      <c r="E39" s="17"/>
      <c r="F39" s="17"/>
      <c r="G39" s="17"/>
      <c r="H39" s="17"/>
      <c r="I39" s="17"/>
      <c r="J39" s="17"/>
      <c r="K39" s="18"/>
    </row>
    <row r="40" spans="1:11" x14ac:dyDescent="0.2">
      <c r="A40" s="19"/>
      <c r="B40" s="24" t="s">
        <v>47</v>
      </c>
      <c r="C40" s="20">
        <v>0</v>
      </c>
      <c r="D40" s="17">
        <v>7.6</v>
      </c>
      <c r="E40" s="17">
        <v>7.6</v>
      </c>
      <c r="F40" s="17"/>
      <c r="G40" s="17"/>
      <c r="H40" s="17"/>
      <c r="I40" s="17"/>
      <c r="J40" s="17">
        <v>7.6</v>
      </c>
      <c r="K40" s="18"/>
    </row>
    <row r="41" spans="1:11" x14ac:dyDescent="0.2">
      <c r="A41" s="19"/>
      <c r="B41" s="26" t="s">
        <v>48</v>
      </c>
      <c r="C41" s="20"/>
      <c r="D41" s="17"/>
      <c r="E41" s="17"/>
      <c r="F41" s="17"/>
      <c r="G41" s="17"/>
      <c r="H41" s="17"/>
      <c r="I41" s="17">
        <f>G41+H41</f>
        <v>0</v>
      </c>
      <c r="J41" s="17">
        <f>E41+I41</f>
        <v>0</v>
      </c>
      <c r="K41" s="18"/>
    </row>
    <row r="42" spans="1:11" ht="17.100000000000001" customHeight="1" x14ac:dyDescent="0.2">
      <c r="A42" s="188" t="s">
        <v>49</v>
      </c>
      <c r="B42" s="20" t="s">
        <v>50</v>
      </c>
      <c r="C42" s="20">
        <f t="shared" ref="C42:J42" si="7">C43+C44+C45</f>
        <v>4681.2</v>
      </c>
      <c r="D42" s="17">
        <f t="shared" si="7"/>
        <v>4629.8</v>
      </c>
      <c r="E42" s="17">
        <f t="shared" si="7"/>
        <v>4629.8</v>
      </c>
      <c r="F42" s="17">
        <f t="shared" si="7"/>
        <v>0</v>
      </c>
      <c r="G42" s="17">
        <f t="shared" si="7"/>
        <v>0</v>
      </c>
      <c r="H42" s="17">
        <f t="shared" si="7"/>
        <v>0</v>
      </c>
      <c r="I42" s="17">
        <f t="shared" si="7"/>
        <v>0</v>
      </c>
      <c r="J42" s="17">
        <f t="shared" si="7"/>
        <v>4629.8</v>
      </c>
      <c r="K42" s="18"/>
    </row>
    <row r="43" spans="1:11" x14ac:dyDescent="0.2">
      <c r="A43" s="188"/>
      <c r="B43" s="27" t="s">
        <v>51</v>
      </c>
      <c r="C43" s="27">
        <v>4681.2</v>
      </c>
      <c r="D43" s="17">
        <v>4629.8</v>
      </c>
      <c r="E43" s="17">
        <v>4629.8</v>
      </c>
      <c r="F43" s="17"/>
      <c r="G43" s="17"/>
      <c r="H43" s="17"/>
      <c r="I43" s="17">
        <f t="shared" ref="I43:I45" si="8">G43+H43</f>
        <v>0</v>
      </c>
      <c r="J43" s="17">
        <f t="shared" ref="J43:J45" si="9">E43+I43</f>
        <v>4629.8</v>
      </c>
      <c r="K43" s="18"/>
    </row>
    <row r="44" spans="1:11" ht="31.5" x14ac:dyDescent="0.2">
      <c r="A44" s="188"/>
      <c r="B44" s="27" t="s">
        <v>52</v>
      </c>
      <c r="C44" s="27"/>
      <c r="D44" s="17"/>
      <c r="E44" s="17"/>
      <c r="F44" s="17"/>
      <c r="G44" s="17"/>
      <c r="H44" s="17"/>
      <c r="I44" s="17">
        <f t="shared" si="8"/>
        <v>0</v>
      </c>
      <c r="J44" s="17">
        <f t="shared" si="9"/>
        <v>0</v>
      </c>
      <c r="K44" s="18"/>
    </row>
    <row r="45" spans="1:11" x14ac:dyDescent="0.2">
      <c r="A45" s="19"/>
      <c r="B45" s="27" t="s">
        <v>53</v>
      </c>
      <c r="C45" s="27"/>
      <c r="D45" s="17"/>
      <c r="E45" s="17"/>
      <c r="F45" s="17"/>
      <c r="G45" s="17"/>
      <c r="H45" s="17"/>
      <c r="I45" s="17">
        <f t="shared" si="8"/>
        <v>0</v>
      </c>
      <c r="J45" s="17">
        <f t="shared" si="9"/>
        <v>0</v>
      </c>
      <c r="K45" s="18"/>
    </row>
    <row r="46" spans="1:11" x14ac:dyDescent="0.2">
      <c r="A46" s="19"/>
      <c r="B46" s="27" t="s">
        <v>54</v>
      </c>
      <c r="C46" s="27"/>
      <c r="D46" s="17"/>
      <c r="E46" s="17"/>
      <c r="F46" s="17"/>
      <c r="G46" s="17"/>
      <c r="H46" s="17"/>
      <c r="I46" s="17"/>
      <c r="J46" s="17"/>
      <c r="K46" s="18"/>
    </row>
    <row r="47" spans="1:11" x14ac:dyDescent="0.2">
      <c r="A47" s="19" t="s">
        <v>55</v>
      </c>
      <c r="B47" s="28" t="s">
        <v>56</v>
      </c>
      <c r="C47" s="28"/>
      <c r="D47" s="17"/>
      <c r="E47" s="17"/>
      <c r="F47" s="17"/>
      <c r="G47" s="17"/>
      <c r="H47" s="17"/>
      <c r="I47" s="17"/>
      <c r="J47" s="17"/>
      <c r="K47" s="18"/>
    </row>
    <row r="48" spans="1:11" x14ac:dyDescent="0.2">
      <c r="A48" s="19"/>
      <c r="B48" s="20" t="s">
        <v>22</v>
      </c>
      <c r="C48" s="28"/>
      <c r="D48" s="17"/>
      <c r="E48" s="17"/>
      <c r="F48" s="17"/>
      <c r="G48" s="17"/>
      <c r="H48" s="17"/>
      <c r="I48" s="17"/>
      <c r="J48" s="17"/>
      <c r="K48" s="18"/>
    </row>
    <row r="49" spans="1:11" x14ac:dyDescent="0.2">
      <c r="A49" s="19"/>
      <c r="B49" s="20" t="s">
        <v>57</v>
      </c>
      <c r="C49" s="28">
        <v>1504.1</v>
      </c>
      <c r="D49" s="17"/>
      <c r="E49" s="17" t="s">
        <v>58</v>
      </c>
      <c r="F49" s="17" t="s">
        <v>58</v>
      </c>
      <c r="G49" s="17"/>
      <c r="H49" s="17"/>
      <c r="I49" s="17"/>
      <c r="J49" s="17"/>
      <c r="K49" s="18"/>
    </row>
    <row r="50" spans="1:11" ht="31.5" x14ac:dyDescent="0.2">
      <c r="A50" s="29" t="s">
        <v>59</v>
      </c>
      <c r="B50" s="30" t="s">
        <v>60</v>
      </c>
      <c r="C50" s="28"/>
      <c r="D50" s="17"/>
      <c r="E50" s="17"/>
      <c r="F50" s="17"/>
      <c r="G50" s="17"/>
      <c r="H50" s="17"/>
      <c r="I50" s="17"/>
      <c r="J50" s="17"/>
      <c r="K50" s="18"/>
    </row>
    <row r="51" spans="1:11" x14ac:dyDescent="0.2">
      <c r="A51" s="29"/>
      <c r="B51" s="27" t="s">
        <v>61</v>
      </c>
      <c r="C51" s="28"/>
      <c r="D51" s="17"/>
      <c r="E51" s="17"/>
      <c r="F51" s="17"/>
      <c r="G51" s="17"/>
      <c r="H51" s="17"/>
      <c r="I51" s="17"/>
      <c r="J51" s="17"/>
      <c r="K51" s="18"/>
    </row>
    <row r="52" spans="1:11" s="15" customFormat="1" ht="15.75" customHeight="1" x14ac:dyDescent="0.2">
      <c r="A52" s="189" t="s">
        <v>62</v>
      </c>
      <c r="B52" s="189"/>
      <c r="C52" s="12">
        <f>C54+C83+C88+C97+C106</f>
        <v>8942.3000000000011</v>
      </c>
      <c r="D52" s="13">
        <f>D54+D83+D88+D97+D106</f>
        <v>8016.0000000000009</v>
      </c>
      <c r="E52" s="13">
        <f>E54+E83+E88+E97+E106</f>
        <v>8329.8000000000011</v>
      </c>
      <c r="F52" s="13">
        <f>F54+F110+F114</f>
        <v>7122.5999999999995</v>
      </c>
      <c r="G52" s="13" t="s">
        <v>58</v>
      </c>
      <c r="H52" s="13" t="s">
        <v>58</v>
      </c>
      <c r="I52" s="13" t="s">
        <v>58</v>
      </c>
      <c r="J52" s="31">
        <f>J54+J83+J88+J97+J106</f>
        <v>8329.8000000000011</v>
      </c>
      <c r="K52" s="14"/>
    </row>
    <row r="53" spans="1:11" s="15" customFormat="1" ht="15.75" customHeight="1" x14ac:dyDescent="0.2">
      <c r="A53" s="190" t="s">
        <v>63</v>
      </c>
      <c r="B53" s="190"/>
      <c r="C53" s="9"/>
      <c r="D53" s="13"/>
      <c r="E53" s="32"/>
      <c r="F53" s="32"/>
      <c r="G53" s="32"/>
      <c r="H53" s="32"/>
      <c r="I53" s="17"/>
      <c r="J53" s="17"/>
      <c r="K53" s="33"/>
    </row>
    <row r="54" spans="1:11" s="15" customFormat="1" ht="15.75" customHeight="1" x14ac:dyDescent="0.2">
      <c r="A54" s="191" t="s">
        <v>20</v>
      </c>
      <c r="B54" s="35" t="s">
        <v>64</v>
      </c>
      <c r="C54" s="35">
        <f>C56+C61+C67+C69+C71+C73+C75+C77+C82</f>
        <v>7391.6</v>
      </c>
      <c r="D54" s="36">
        <f>D56+D61+D67+D69+D71+D73+D75+D77+D82</f>
        <v>6903.5000000000009</v>
      </c>
      <c r="E54" s="36">
        <f>E56+E61+E67+E69+E71+E73+E75+E77+E82</f>
        <v>6834</v>
      </c>
      <c r="F54" s="36">
        <f>F56+F61+F67+F69+F71+F73+F75+F77+F82</f>
        <v>6834</v>
      </c>
      <c r="G54" s="36">
        <f>G56+G61+G67+G69+G71+G73+G75+G77+G82</f>
        <v>0</v>
      </c>
      <c r="H54" s="36" t="s">
        <v>58</v>
      </c>
      <c r="I54" s="36" t="s">
        <v>58</v>
      </c>
      <c r="J54" s="36">
        <f>J56+J61+J67+J73+J75+J77+J82</f>
        <v>6834</v>
      </c>
      <c r="K54" s="37"/>
    </row>
    <row r="55" spans="1:11" x14ac:dyDescent="0.2">
      <c r="A55" s="191"/>
      <c r="B55" s="38" t="s">
        <v>19</v>
      </c>
      <c r="C55" s="38"/>
      <c r="D55" s="39"/>
      <c r="E55" s="39"/>
      <c r="F55" s="39"/>
      <c r="G55" s="39"/>
      <c r="H55" s="39"/>
      <c r="I55" s="17"/>
      <c r="J55" s="17"/>
      <c r="K55" s="40"/>
    </row>
    <row r="56" spans="1:11" x14ac:dyDescent="0.2">
      <c r="A56" s="41" t="s">
        <v>65</v>
      </c>
      <c r="B56" s="42" t="s">
        <v>66</v>
      </c>
      <c r="C56" s="42">
        <f t="shared" ref="C56:J56" si="10">C58+C59+C60</f>
        <v>5249.7</v>
      </c>
      <c r="D56" s="43">
        <f t="shared" si="10"/>
        <v>5282.8</v>
      </c>
      <c r="E56" s="43">
        <f t="shared" si="10"/>
        <v>5282.8</v>
      </c>
      <c r="F56" s="43">
        <f t="shared" si="10"/>
        <v>5282.8</v>
      </c>
      <c r="G56" s="43">
        <f t="shared" si="10"/>
        <v>0</v>
      </c>
      <c r="H56" s="43">
        <f t="shared" si="10"/>
        <v>0</v>
      </c>
      <c r="I56" s="43">
        <f t="shared" si="10"/>
        <v>0</v>
      </c>
      <c r="J56" s="43">
        <f t="shared" si="10"/>
        <v>5282.8</v>
      </c>
      <c r="K56" s="44"/>
    </row>
    <row r="57" spans="1:11" x14ac:dyDescent="0.2">
      <c r="A57" s="41"/>
      <c r="B57" s="38" t="s">
        <v>67</v>
      </c>
      <c r="C57" s="38"/>
      <c r="D57" s="43"/>
      <c r="E57" s="43"/>
      <c r="F57" s="43"/>
      <c r="G57" s="43"/>
      <c r="H57" s="43"/>
      <c r="I57" s="17"/>
      <c r="J57" s="17"/>
      <c r="K57" s="44"/>
    </row>
    <row r="58" spans="1:11" x14ac:dyDescent="0.2">
      <c r="A58" s="41" t="s">
        <v>68</v>
      </c>
      <c r="B58" s="45" t="s">
        <v>69</v>
      </c>
      <c r="C58" s="45">
        <v>4024.4</v>
      </c>
      <c r="D58" s="43">
        <v>4045.8</v>
      </c>
      <c r="E58" s="43">
        <v>4045.8</v>
      </c>
      <c r="F58" s="43">
        <v>4045.8</v>
      </c>
      <c r="G58" s="43"/>
      <c r="H58" s="43"/>
      <c r="I58" s="17">
        <f t="shared" ref="I58:I62" si="11">G58+H58</f>
        <v>0</v>
      </c>
      <c r="J58" s="17">
        <f t="shared" ref="J58:J62" si="12">E58+I58</f>
        <v>4045.8</v>
      </c>
      <c r="K58" s="46"/>
    </row>
    <row r="59" spans="1:11" x14ac:dyDescent="0.2">
      <c r="A59" s="41" t="s">
        <v>70</v>
      </c>
      <c r="B59" s="45" t="s">
        <v>71</v>
      </c>
      <c r="C59" s="45">
        <v>1225.3</v>
      </c>
      <c r="D59" s="43">
        <v>1237</v>
      </c>
      <c r="E59" s="43">
        <v>1237</v>
      </c>
      <c r="F59" s="43">
        <v>1237</v>
      </c>
      <c r="G59" s="43"/>
      <c r="H59" s="43"/>
      <c r="I59" s="17">
        <f t="shared" si="11"/>
        <v>0</v>
      </c>
      <c r="J59" s="17">
        <f t="shared" si="12"/>
        <v>1237</v>
      </c>
      <c r="K59" s="46"/>
    </row>
    <row r="60" spans="1:11" x14ac:dyDescent="0.2">
      <c r="A60" s="41" t="s">
        <v>72</v>
      </c>
      <c r="B60" s="45" t="s">
        <v>73</v>
      </c>
      <c r="C60" s="45"/>
      <c r="D60" s="43"/>
      <c r="E60" s="43"/>
      <c r="F60" s="43"/>
      <c r="G60" s="43"/>
      <c r="H60" s="43"/>
      <c r="I60" s="17">
        <f t="shared" si="11"/>
        <v>0</v>
      </c>
      <c r="J60" s="17">
        <f t="shared" si="12"/>
        <v>0</v>
      </c>
      <c r="K60" s="46"/>
    </row>
    <row r="61" spans="1:11" x14ac:dyDescent="0.2">
      <c r="A61" s="41" t="s">
        <v>74</v>
      </c>
      <c r="B61" s="42" t="s">
        <v>75</v>
      </c>
      <c r="C61" s="42">
        <v>1068.4000000000001</v>
      </c>
      <c r="D61" s="43">
        <v>761.8</v>
      </c>
      <c r="E61" s="43">
        <v>698.9</v>
      </c>
      <c r="F61" s="43">
        <v>698.9</v>
      </c>
      <c r="G61" s="43"/>
      <c r="H61" s="43"/>
      <c r="I61" s="17">
        <f t="shared" si="11"/>
        <v>0</v>
      </c>
      <c r="J61" s="17">
        <f t="shared" si="12"/>
        <v>698.9</v>
      </c>
      <c r="K61" s="44"/>
    </row>
    <row r="62" spans="1:11" x14ac:dyDescent="0.2">
      <c r="A62" s="41"/>
      <c r="B62" s="47" t="s">
        <v>22</v>
      </c>
      <c r="C62" s="47"/>
      <c r="D62" s="48"/>
      <c r="E62" s="48"/>
      <c r="F62" s="48"/>
      <c r="G62" s="48"/>
      <c r="H62" s="48"/>
      <c r="I62" s="17">
        <f t="shared" si="11"/>
        <v>0</v>
      </c>
      <c r="J62" s="17">
        <f t="shared" si="12"/>
        <v>0</v>
      </c>
      <c r="K62" s="49"/>
    </row>
    <row r="63" spans="1:11" x14ac:dyDescent="0.2">
      <c r="A63" s="41" t="s">
        <v>76</v>
      </c>
      <c r="B63" s="47" t="s">
        <v>77</v>
      </c>
      <c r="C63" s="47">
        <v>800.6</v>
      </c>
      <c r="D63" s="48">
        <v>443.1</v>
      </c>
      <c r="E63" s="48">
        <v>443.1</v>
      </c>
      <c r="F63" s="48">
        <v>443.1</v>
      </c>
      <c r="G63" s="48"/>
      <c r="H63" s="48" t="s">
        <v>58</v>
      </c>
      <c r="I63" s="17" t="s">
        <v>58</v>
      </c>
      <c r="J63" s="17">
        <f t="shared" ref="J63:J64" si="13">F63</f>
        <v>443.1</v>
      </c>
      <c r="K63" s="49"/>
    </row>
    <row r="64" spans="1:11" x14ac:dyDescent="0.2">
      <c r="A64" s="41" t="s">
        <v>78</v>
      </c>
      <c r="B64" s="47" t="s">
        <v>79</v>
      </c>
      <c r="C64" s="47">
        <v>196.3</v>
      </c>
      <c r="D64" s="48">
        <v>191.1</v>
      </c>
      <c r="E64" s="48">
        <v>189.1</v>
      </c>
      <c r="F64" s="48">
        <v>189.1</v>
      </c>
      <c r="G64" s="48"/>
      <c r="H64" s="48" t="s">
        <v>58</v>
      </c>
      <c r="I64" s="17"/>
      <c r="J64" s="17">
        <f t="shared" si="13"/>
        <v>189.1</v>
      </c>
      <c r="K64" s="49"/>
    </row>
    <row r="65" spans="1:11" x14ac:dyDescent="0.2">
      <c r="A65" s="41" t="s">
        <v>80</v>
      </c>
      <c r="B65" s="47" t="s">
        <v>81</v>
      </c>
      <c r="C65" s="47"/>
      <c r="D65" s="48"/>
      <c r="E65" s="48"/>
      <c r="F65" s="48"/>
      <c r="G65" s="48"/>
      <c r="H65" s="48"/>
      <c r="I65" s="17"/>
      <c r="J65" s="17"/>
      <c r="K65" s="49"/>
    </row>
    <row r="66" spans="1:11" ht="31.5" x14ac:dyDescent="0.2">
      <c r="A66" s="41" t="s">
        <v>82</v>
      </c>
      <c r="B66" s="47" t="s">
        <v>83</v>
      </c>
      <c r="C66" s="47"/>
      <c r="D66" s="48"/>
      <c r="E66" s="48"/>
      <c r="F66" s="48"/>
      <c r="G66" s="48"/>
      <c r="H66" s="48"/>
      <c r="I66" s="17"/>
      <c r="J66" s="17"/>
      <c r="K66" s="49"/>
    </row>
    <row r="67" spans="1:11" x14ac:dyDescent="0.2">
      <c r="A67" s="41" t="s">
        <v>84</v>
      </c>
      <c r="B67" s="42" t="s">
        <v>85</v>
      </c>
      <c r="C67" s="42">
        <v>82.5</v>
      </c>
      <c r="D67" s="43">
        <v>86</v>
      </c>
      <c r="E67" s="43">
        <v>86</v>
      </c>
      <c r="F67" s="43">
        <v>86</v>
      </c>
      <c r="G67" s="43"/>
      <c r="H67" s="43"/>
      <c r="I67" s="17">
        <f t="shared" ref="I67:I74" si="14">G67+H67</f>
        <v>0</v>
      </c>
      <c r="J67" s="17">
        <f t="shared" ref="J67:J74" si="15">E67+I67</f>
        <v>86</v>
      </c>
      <c r="K67" s="44"/>
    </row>
    <row r="68" spans="1:11" x14ac:dyDescent="0.2">
      <c r="A68" s="41" t="s">
        <v>86</v>
      </c>
      <c r="B68" s="47" t="s">
        <v>87</v>
      </c>
      <c r="C68" s="47">
        <v>50.2</v>
      </c>
      <c r="D68" s="48">
        <v>51</v>
      </c>
      <c r="E68" s="48">
        <v>51</v>
      </c>
      <c r="F68" s="48">
        <v>51</v>
      </c>
      <c r="G68" s="48"/>
      <c r="H68" s="48"/>
      <c r="I68" s="17">
        <f t="shared" si="14"/>
        <v>0</v>
      </c>
      <c r="J68" s="17">
        <f t="shared" si="15"/>
        <v>51</v>
      </c>
      <c r="K68" s="49"/>
    </row>
    <row r="69" spans="1:11" x14ac:dyDescent="0.2">
      <c r="A69" s="41" t="s">
        <v>88</v>
      </c>
      <c r="B69" s="42" t="s">
        <v>89</v>
      </c>
      <c r="C69" s="42"/>
      <c r="D69" s="43"/>
      <c r="E69" s="43"/>
      <c r="F69" s="43"/>
      <c r="G69" s="43"/>
      <c r="H69" s="43"/>
      <c r="I69" s="17">
        <f t="shared" si="14"/>
        <v>0</v>
      </c>
      <c r="J69" s="17">
        <f t="shared" si="15"/>
        <v>0</v>
      </c>
      <c r="K69" s="44"/>
    </row>
    <row r="70" spans="1:11" x14ac:dyDescent="0.2">
      <c r="A70" s="41" t="s">
        <v>90</v>
      </c>
      <c r="B70" s="47" t="s">
        <v>87</v>
      </c>
      <c r="C70" s="47"/>
      <c r="D70" s="48"/>
      <c r="E70" s="48"/>
      <c r="F70" s="48"/>
      <c r="G70" s="48"/>
      <c r="H70" s="48"/>
      <c r="I70" s="17">
        <f t="shared" si="14"/>
        <v>0</v>
      </c>
      <c r="J70" s="17">
        <f t="shared" si="15"/>
        <v>0</v>
      </c>
      <c r="K70" s="49"/>
    </row>
    <row r="71" spans="1:11" x14ac:dyDescent="0.2">
      <c r="A71" s="41" t="s">
        <v>91</v>
      </c>
      <c r="B71" s="42" t="s">
        <v>92</v>
      </c>
      <c r="C71" s="42"/>
      <c r="D71" s="43"/>
      <c r="E71" s="43"/>
      <c r="F71" s="43"/>
      <c r="G71" s="43"/>
      <c r="H71" s="43"/>
      <c r="I71" s="17">
        <f t="shared" si="14"/>
        <v>0</v>
      </c>
      <c r="J71" s="17">
        <f t="shared" si="15"/>
        <v>0</v>
      </c>
      <c r="K71" s="44"/>
    </row>
    <row r="72" spans="1:11" s="15" customFormat="1" x14ac:dyDescent="0.2">
      <c r="A72" s="41" t="s">
        <v>93</v>
      </c>
      <c r="B72" s="47" t="s">
        <v>87</v>
      </c>
      <c r="C72" s="47"/>
      <c r="D72" s="48"/>
      <c r="E72" s="48"/>
      <c r="F72" s="48"/>
      <c r="G72" s="48"/>
      <c r="H72" s="48"/>
      <c r="I72" s="17">
        <f t="shared" si="14"/>
        <v>0</v>
      </c>
      <c r="J72" s="17">
        <f t="shared" si="15"/>
        <v>0</v>
      </c>
      <c r="K72" s="49"/>
    </row>
    <row r="73" spans="1:11" x14ac:dyDescent="0.2">
      <c r="A73" s="41" t="s">
        <v>94</v>
      </c>
      <c r="B73" s="42" t="s">
        <v>95</v>
      </c>
      <c r="C73" s="50">
        <v>375.2</v>
      </c>
      <c r="D73" s="43">
        <v>380.3</v>
      </c>
      <c r="E73" s="43">
        <v>308</v>
      </c>
      <c r="F73" s="43">
        <f t="shared" ref="F73:F74" si="16">E73</f>
        <v>308</v>
      </c>
      <c r="G73" s="43"/>
      <c r="H73" s="43">
        <v>0</v>
      </c>
      <c r="I73" s="17">
        <f t="shared" si="14"/>
        <v>0</v>
      </c>
      <c r="J73" s="17">
        <f t="shared" si="15"/>
        <v>308</v>
      </c>
      <c r="K73" s="44"/>
    </row>
    <row r="74" spans="1:11" x14ac:dyDescent="0.2">
      <c r="A74" s="41" t="s">
        <v>96</v>
      </c>
      <c r="B74" s="47" t="s">
        <v>87</v>
      </c>
      <c r="C74" s="47">
        <v>222.5</v>
      </c>
      <c r="D74" s="48">
        <v>220.3</v>
      </c>
      <c r="E74" s="48">
        <v>154</v>
      </c>
      <c r="F74" s="48">
        <f t="shared" si="16"/>
        <v>154</v>
      </c>
      <c r="G74" s="48"/>
      <c r="H74" s="48"/>
      <c r="I74" s="17">
        <f t="shared" si="14"/>
        <v>0</v>
      </c>
      <c r="J74" s="17">
        <f t="shared" si="15"/>
        <v>154</v>
      </c>
      <c r="K74" s="49"/>
    </row>
    <row r="75" spans="1:11" x14ac:dyDescent="0.2">
      <c r="A75" s="41" t="s">
        <v>97</v>
      </c>
      <c r="B75" s="42" t="s">
        <v>98</v>
      </c>
      <c r="C75" s="42">
        <v>129.80000000000001</v>
      </c>
      <c r="D75" s="43">
        <v>136</v>
      </c>
      <c r="E75" s="43">
        <v>125</v>
      </c>
      <c r="F75" s="43">
        <v>125</v>
      </c>
      <c r="G75" s="43"/>
      <c r="H75" s="43" t="s">
        <v>58</v>
      </c>
      <c r="I75" s="17" t="s">
        <v>58</v>
      </c>
      <c r="J75" s="17">
        <v>125</v>
      </c>
      <c r="K75" s="44"/>
    </row>
    <row r="76" spans="1:11" x14ac:dyDescent="0.2">
      <c r="A76" s="41" t="s">
        <v>99</v>
      </c>
      <c r="B76" s="47" t="s">
        <v>87</v>
      </c>
      <c r="C76" s="47"/>
      <c r="D76" s="48"/>
      <c r="E76" s="48"/>
      <c r="F76" s="48"/>
      <c r="G76" s="48"/>
      <c r="H76" s="48"/>
      <c r="I76" s="17">
        <f t="shared" ref="I76:I77" si="17">G76+H76</f>
        <v>0</v>
      </c>
      <c r="J76" s="17">
        <f t="shared" ref="J76:J77" si="18">E76+I76</f>
        <v>0</v>
      </c>
      <c r="K76" s="49"/>
    </row>
    <row r="77" spans="1:11" x14ac:dyDescent="0.2">
      <c r="A77" s="41" t="s">
        <v>100</v>
      </c>
      <c r="B77" s="42" t="s">
        <v>101</v>
      </c>
      <c r="C77" s="42">
        <v>486</v>
      </c>
      <c r="D77" s="43">
        <v>256.60000000000002</v>
      </c>
      <c r="E77" s="43">
        <v>333.3</v>
      </c>
      <c r="F77" s="43">
        <v>333.3</v>
      </c>
      <c r="G77" s="43"/>
      <c r="H77" s="43"/>
      <c r="I77" s="17">
        <f t="shared" si="17"/>
        <v>0</v>
      </c>
      <c r="J77" s="17">
        <f t="shared" si="18"/>
        <v>333.3</v>
      </c>
      <c r="K77" s="44"/>
    </row>
    <row r="78" spans="1:11" x14ac:dyDescent="0.2">
      <c r="A78" s="41"/>
      <c r="B78" s="47" t="s">
        <v>22</v>
      </c>
      <c r="C78" s="42"/>
      <c r="D78" s="43"/>
      <c r="E78" s="43"/>
      <c r="F78" s="43"/>
      <c r="G78" s="43"/>
      <c r="H78" s="43"/>
      <c r="I78" s="17"/>
      <c r="J78" s="17"/>
      <c r="K78" s="44"/>
    </row>
    <row r="79" spans="1:11" x14ac:dyDescent="0.2">
      <c r="A79" s="41" t="s">
        <v>102</v>
      </c>
      <c r="B79" s="51" t="s">
        <v>103</v>
      </c>
      <c r="C79" s="42">
        <v>486</v>
      </c>
      <c r="D79" s="43">
        <v>256.60000000000002</v>
      </c>
      <c r="E79" s="43">
        <v>333.3</v>
      </c>
      <c r="F79" s="43">
        <v>333.3</v>
      </c>
      <c r="G79" s="43"/>
      <c r="H79" s="43"/>
      <c r="I79" s="17"/>
      <c r="J79" s="17">
        <v>333.3</v>
      </c>
      <c r="K79" s="44"/>
    </row>
    <row r="80" spans="1:11" x14ac:dyDescent="0.2">
      <c r="A80" s="41" t="s">
        <v>104</v>
      </c>
      <c r="B80" s="51" t="s">
        <v>105</v>
      </c>
      <c r="C80" s="42"/>
      <c r="D80" s="43"/>
      <c r="E80" s="43"/>
      <c r="F80" s="43"/>
      <c r="G80" s="43"/>
      <c r="H80" s="43"/>
      <c r="I80" s="17"/>
      <c r="J80" s="17"/>
      <c r="K80" s="44"/>
    </row>
    <row r="81" spans="1:11" ht="47.25" x14ac:dyDescent="0.2">
      <c r="A81" s="41" t="s">
        <v>106</v>
      </c>
      <c r="B81" s="51" t="s">
        <v>107</v>
      </c>
      <c r="C81" s="47"/>
      <c r="D81" s="48"/>
      <c r="E81" s="48"/>
      <c r="F81" s="48"/>
      <c r="G81" s="48"/>
      <c r="H81" s="48"/>
      <c r="I81" s="17">
        <f t="shared" ref="I81:I82" si="19">G81+H81</f>
        <v>0</v>
      </c>
      <c r="J81" s="17">
        <f t="shared" ref="J81:J82" si="20">E81+I81</f>
        <v>0</v>
      </c>
      <c r="K81" s="49"/>
    </row>
    <row r="82" spans="1:11" x14ac:dyDescent="0.2">
      <c r="A82" s="41" t="s">
        <v>108</v>
      </c>
      <c r="B82" s="42" t="s">
        <v>109</v>
      </c>
      <c r="C82" s="42"/>
      <c r="D82" s="43"/>
      <c r="E82" s="43"/>
      <c r="F82" s="43"/>
      <c r="G82" s="43"/>
      <c r="H82" s="43"/>
      <c r="I82" s="17">
        <f t="shared" si="19"/>
        <v>0</v>
      </c>
      <c r="J82" s="17">
        <f t="shared" si="20"/>
        <v>0</v>
      </c>
      <c r="K82" s="44"/>
    </row>
    <row r="83" spans="1:11" ht="31.5" x14ac:dyDescent="0.2">
      <c r="A83" s="34" t="s">
        <v>49</v>
      </c>
      <c r="B83" s="35" t="s">
        <v>110</v>
      </c>
      <c r="C83" s="35">
        <f>C87</f>
        <v>191</v>
      </c>
      <c r="D83" s="36">
        <f>D84+D85+D86+D87</f>
        <v>0</v>
      </c>
      <c r="E83" s="36">
        <f>E84+E85+E86+E87</f>
        <v>276.60000000000002</v>
      </c>
      <c r="F83" s="43" t="s">
        <v>111</v>
      </c>
      <c r="G83" s="36" t="s">
        <v>58</v>
      </c>
      <c r="H83" s="36">
        <f>H84+H85+H86+H87</f>
        <v>0</v>
      </c>
      <c r="I83" s="36" t="s">
        <v>58</v>
      </c>
      <c r="J83" s="36">
        <f>J84+J85+J86+J87</f>
        <v>276.60000000000002</v>
      </c>
      <c r="K83" s="37"/>
    </row>
    <row r="84" spans="1:11" s="55" customFormat="1" x14ac:dyDescent="0.2">
      <c r="A84" s="52" t="s">
        <v>112</v>
      </c>
      <c r="B84" s="53" t="s">
        <v>113</v>
      </c>
      <c r="C84" s="53"/>
      <c r="D84" s="43"/>
      <c r="E84" s="43"/>
      <c r="F84" s="43" t="s">
        <v>111</v>
      </c>
      <c r="G84" s="43"/>
      <c r="H84" s="43"/>
      <c r="I84" s="17">
        <f>G84+H84</f>
        <v>0</v>
      </c>
      <c r="J84" s="17">
        <f>E84+I84</f>
        <v>0</v>
      </c>
      <c r="K84" s="54"/>
    </row>
    <row r="85" spans="1:11" x14ac:dyDescent="0.2">
      <c r="A85" s="52" t="s">
        <v>114</v>
      </c>
      <c r="B85" s="53" t="s">
        <v>115</v>
      </c>
      <c r="C85" s="53"/>
      <c r="D85" s="43">
        <v>0</v>
      </c>
      <c r="E85" s="43">
        <v>276.60000000000002</v>
      </c>
      <c r="F85" s="43" t="s">
        <v>111</v>
      </c>
      <c r="G85" s="43" t="s">
        <v>58</v>
      </c>
      <c r="H85" s="43"/>
      <c r="I85" s="17" t="s">
        <v>58</v>
      </c>
      <c r="J85" s="17">
        <v>276.60000000000002</v>
      </c>
      <c r="K85" s="54"/>
    </row>
    <row r="86" spans="1:11" x14ac:dyDescent="0.2">
      <c r="A86" s="52" t="s">
        <v>116</v>
      </c>
      <c r="B86" s="53" t="s">
        <v>117</v>
      </c>
      <c r="C86" s="53"/>
      <c r="D86" s="43"/>
      <c r="E86" s="43"/>
      <c r="F86" s="43" t="s">
        <v>111</v>
      </c>
      <c r="G86" s="43"/>
      <c r="H86" s="43"/>
      <c r="I86" s="17">
        <f t="shared" ref="I86:I87" si="21">G86+H86</f>
        <v>0</v>
      </c>
      <c r="J86" s="17">
        <f t="shared" ref="J86:J87" si="22">E86+I86</f>
        <v>0</v>
      </c>
      <c r="K86" s="54"/>
    </row>
    <row r="87" spans="1:11" x14ac:dyDescent="0.2">
      <c r="A87" s="52" t="s">
        <v>118</v>
      </c>
      <c r="B87" s="53" t="s">
        <v>119</v>
      </c>
      <c r="C87" s="53">
        <v>191</v>
      </c>
      <c r="D87" s="43"/>
      <c r="E87" s="43"/>
      <c r="F87" s="43" t="s">
        <v>111</v>
      </c>
      <c r="G87" s="43"/>
      <c r="H87" s="43"/>
      <c r="I87" s="17">
        <f t="shared" si="21"/>
        <v>0</v>
      </c>
      <c r="J87" s="17">
        <f t="shared" si="22"/>
        <v>0</v>
      </c>
      <c r="K87" s="54"/>
    </row>
    <row r="88" spans="1:11" ht="47.25" x14ac:dyDescent="0.2">
      <c r="A88" s="34" t="s">
        <v>55</v>
      </c>
      <c r="B88" s="35" t="s">
        <v>120</v>
      </c>
      <c r="C88" s="56">
        <f>C89+C91+C92+C93+C95</f>
        <v>0</v>
      </c>
      <c r="D88" s="36">
        <f>D89+D91+D93+D95</f>
        <v>0</v>
      </c>
      <c r="E88" s="36">
        <f>E89+E91+E93+E95</f>
        <v>0</v>
      </c>
      <c r="F88" s="43" t="s">
        <v>111</v>
      </c>
      <c r="G88" s="36">
        <f>G89+G91+G93+G95</f>
        <v>0</v>
      </c>
      <c r="H88" s="36">
        <f>H89+H91+H93+H95</f>
        <v>0</v>
      </c>
      <c r="I88" s="36">
        <f>I89+I91+I93+I95</f>
        <v>0</v>
      </c>
      <c r="J88" s="36">
        <f>J89+J91+J93+J95</f>
        <v>0</v>
      </c>
      <c r="K88" s="37"/>
    </row>
    <row r="89" spans="1:11" x14ac:dyDescent="0.2">
      <c r="A89" s="52" t="s">
        <v>121</v>
      </c>
      <c r="B89" s="53" t="s">
        <v>122</v>
      </c>
      <c r="C89" s="53"/>
      <c r="D89" s="43"/>
      <c r="E89" s="43"/>
      <c r="F89" s="43" t="s">
        <v>111</v>
      </c>
      <c r="G89" s="43"/>
      <c r="H89" s="43"/>
      <c r="I89" s="17">
        <f t="shared" ref="I89:I96" si="23">G89+H89</f>
        <v>0</v>
      </c>
      <c r="J89" s="17">
        <f t="shared" ref="J89:J96" si="24">E89+I89</f>
        <v>0</v>
      </c>
      <c r="K89" s="54"/>
    </row>
    <row r="90" spans="1:11" s="15" customFormat="1" x14ac:dyDescent="0.2">
      <c r="A90" s="52" t="s">
        <v>123</v>
      </c>
      <c r="B90" s="47" t="s">
        <v>87</v>
      </c>
      <c r="C90" s="47"/>
      <c r="D90" s="48"/>
      <c r="E90" s="48"/>
      <c r="F90" s="43" t="s">
        <v>111</v>
      </c>
      <c r="G90" s="48"/>
      <c r="H90" s="48"/>
      <c r="I90" s="17">
        <f t="shared" si="23"/>
        <v>0</v>
      </c>
      <c r="J90" s="17">
        <f t="shared" si="24"/>
        <v>0</v>
      </c>
      <c r="K90" s="49"/>
    </row>
    <row r="91" spans="1:11" s="15" customFormat="1" x14ac:dyDescent="0.2">
      <c r="A91" s="52" t="s">
        <v>124</v>
      </c>
      <c r="B91" s="53" t="s">
        <v>125</v>
      </c>
      <c r="C91" s="53">
        <v>0</v>
      </c>
      <c r="D91" s="43"/>
      <c r="E91" s="43">
        <v>0</v>
      </c>
      <c r="F91" s="43" t="s">
        <v>111</v>
      </c>
      <c r="G91" s="43"/>
      <c r="H91" s="43"/>
      <c r="I91" s="17">
        <f t="shared" si="23"/>
        <v>0</v>
      </c>
      <c r="J91" s="17">
        <f t="shared" si="24"/>
        <v>0</v>
      </c>
      <c r="K91" s="54"/>
    </row>
    <row r="92" spans="1:11" x14ac:dyDescent="0.2">
      <c r="A92" s="52" t="s">
        <v>126</v>
      </c>
      <c r="B92" s="47" t="s">
        <v>87</v>
      </c>
      <c r="C92" s="57">
        <v>0</v>
      </c>
      <c r="D92" s="48"/>
      <c r="E92" s="48"/>
      <c r="F92" s="43" t="s">
        <v>111</v>
      </c>
      <c r="G92" s="48"/>
      <c r="H92" s="48"/>
      <c r="I92" s="17">
        <f t="shared" si="23"/>
        <v>0</v>
      </c>
      <c r="J92" s="17">
        <f t="shared" si="24"/>
        <v>0</v>
      </c>
      <c r="K92" s="49"/>
    </row>
    <row r="93" spans="1:11" x14ac:dyDescent="0.2">
      <c r="A93" s="52" t="s">
        <v>127</v>
      </c>
      <c r="B93" s="53" t="s">
        <v>128</v>
      </c>
      <c r="C93" s="53"/>
      <c r="D93" s="43"/>
      <c r="E93" s="43"/>
      <c r="F93" s="43" t="s">
        <v>111</v>
      </c>
      <c r="G93" s="43"/>
      <c r="H93" s="43"/>
      <c r="I93" s="17">
        <f t="shared" si="23"/>
        <v>0</v>
      </c>
      <c r="J93" s="17">
        <f t="shared" si="24"/>
        <v>0</v>
      </c>
      <c r="K93" s="54"/>
    </row>
    <row r="94" spans="1:11" x14ac:dyDescent="0.2">
      <c r="A94" s="52" t="s">
        <v>129</v>
      </c>
      <c r="B94" s="47" t="s">
        <v>87</v>
      </c>
      <c r="C94" s="47"/>
      <c r="D94" s="48"/>
      <c r="E94" s="48"/>
      <c r="F94" s="43" t="s">
        <v>111</v>
      </c>
      <c r="G94" s="48"/>
      <c r="H94" s="48"/>
      <c r="I94" s="17">
        <f t="shared" si="23"/>
        <v>0</v>
      </c>
      <c r="J94" s="17">
        <f t="shared" si="24"/>
        <v>0</v>
      </c>
      <c r="K94" s="49"/>
    </row>
    <row r="95" spans="1:11" ht="31.5" x14ac:dyDescent="0.2">
      <c r="A95" s="52" t="s">
        <v>130</v>
      </c>
      <c r="B95" s="53" t="s">
        <v>131</v>
      </c>
      <c r="C95" s="53"/>
      <c r="D95" s="43"/>
      <c r="E95" s="43"/>
      <c r="F95" s="43" t="s">
        <v>111</v>
      </c>
      <c r="G95" s="43"/>
      <c r="H95" s="43"/>
      <c r="I95" s="17">
        <f t="shared" si="23"/>
        <v>0</v>
      </c>
      <c r="J95" s="17">
        <f t="shared" si="24"/>
        <v>0</v>
      </c>
      <c r="K95" s="54"/>
    </row>
    <row r="96" spans="1:11" s="55" customFormat="1" x14ac:dyDescent="0.2">
      <c r="A96" s="52" t="s">
        <v>132</v>
      </c>
      <c r="B96" s="47" t="s">
        <v>87</v>
      </c>
      <c r="C96" s="47"/>
      <c r="D96" s="48"/>
      <c r="E96" s="48"/>
      <c r="F96" s="43" t="s">
        <v>111</v>
      </c>
      <c r="G96" s="48"/>
      <c r="H96" s="48"/>
      <c r="I96" s="17">
        <f t="shared" si="23"/>
        <v>0</v>
      </c>
      <c r="J96" s="17">
        <f t="shared" si="24"/>
        <v>0</v>
      </c>
      <c r="K96" s="49"/>
    </row>
    <row r="97" spans="1:11" s="55" customFormat="1" ht="31.5" x14ac:dyDescent="0.2">
      <c r="A97" s="58">
        <v>4</v>
      </c>
      <c r="B97" s="59" t="s">
        <v>133</v>
      </c>
      <c r="C97" s="59"/>
      <c r="D97" s="36">
        <f>D98+D99+D100+D101+D102</f>
        <v>0</v>
      </c>
      <c r="E97" s="36">
        <f>E98+E99+E100+E101+E102</f>
        <v>0</v>
      </c>
      <c r="F97" s="43" t="s">
        <v>111</v>
      </c>
      <c r="G97" s="36">
        <f>G98+G99+G100+G101+G102</f>
        <v>0</v>
      </c>
      <c r="H97" s="36">
        <f>H98+H99+H100+H101+H102</f>
        <v>0</v>
      </c>
      <c r="I97" s="36">
        <f>I98+I99+I100+I101+I102</f>
        <v>0</v>
      </c>
      <c r="J97" s="36"/>
      <c r="K97" s="49"/>
    </row>
    <row r="98" spans="1:11" s="55" customFormat="1" x14ac:dyDescent="0.2">
      <c r="A98" s="52" t="s">
        <v>134</v>
      </c>
      <c r="B98" s="60" t="s">
        <v>113</v>
      </c>
      <c r="C98" s="60"/>
      <c r="D98" s="48"/>
      <c r="E98" s="48"/>
      <c r="F98" s="43" t="s">
        <v>111</v>
      </c>
      <c r="G98" s="48"/>
      <c r="H98" s="48"/>
      <c r="I98" s="17">
        <f t="shared" ref="I98:I102" si="25">G98+H98</f>
        <v>0</v>
      </c>
      <c r="J98" s="17">
        <f t="shared" ref="J98:J102" si="26">E98+I98</f>
        <v>0</v>
      </c>
      <c r="K98" s="49"/>
    </row>
    <row r="99" spans="1:11" s="55" customFormat="1" x14ac:dyDescent="0.2">
      <c r="A99" s="52" t="s">
        <v>135</v>
      </c>
      <c r="B99" s="60" t="s">
        <v>136</v>
      </c>
      <c r="C99" s="60"/>
      <c r="D99" s="48"/>
      <c r="E99" s="48"/>
      <c r="F99" s="43" t="s">
        <v>111</v>
      </c>
      <c r="G99" s="48"/>
      <c r="H99" s="48"/>
      <c r="I99" s="17">
        <f t="shared" si="25"/>
        <v>0</v>
      </c>
      <c r="J99" s="17">
        <f t="shared" si="26"/>
        <v>0</v>
      </c>
      <c r="K99" s="49"/>
    </row>
    <row r="100" spans="1:11" s="55" customFormat="1" x14ac:dyDescent="0.2">
      <c r="A100" s="52" t="s">
        <v>137</v>
      </c>
      <c r="B100" s="60" t="s">
        <v>138</v>
      </c>
      <c r="C100" s="60"/>
      <c r="D100" s="48"/>
      <c r="E100" s="48"/>
      <c r="F100" s="43" t="s">
        <v>111</v>
      </c>
      <c r="G100" s="48"/>
      <c r="H100" s="48"/>
      <c r="I100" s="17">
        <f t="shared" si="25"/>
        <v>0</v>
      </c>
      <c r="J100" s="17">
        <f t="shared" si="26"/>
        <v>0</v>
      </c>
      <c r="K100" s="49"/>
    </row>
    <row r="101" spans="1:11" s="55" customFormat="1" ht="31.5" x14ac:dyDescent="0.2">
      <c r="A101" s="52" t="s">
        <v>139</v>
      </c>
      <c r="B101" s="60" t="s">
        <v>140</v>
      </c>
      <c r="C101" s="60"/>
      <c r="D101" s="48"/>
      <c r="E101" s="48"/>
      <c r="F101" s="43" t="s">
        <v>111</v>
      </c>
      <c r="G101" s="48"/>
      <c r="H101" s="48"/>
      <c r="I101" s="17">
        <f t="shared" si="25"/>
        <v>0</v>
      </c>
      <c r="J101" s="17">
        <f t="shared" si="26"/>
        <v>0</v>
      </c>
      <c r="K101" s="49"/>
    </row>
    <row r="102" spans="1:11" s="55" customFormat="1" x14ac:dyDescent="0.2">
      <c r="A102" s="52">
        <v>4.5</v>
      </c>
      <c r="B102" s="60" t="s">
        <v>119</v>
      </c>
      <c r="C102" s="60"/>
      <c r="D102" s="48"/>
      <c r="E102" s="48"/>
      <c r="F102" s="43" t="s">
        <v>111</v>
      </c>
      <c r="G102" s="48"/>
      <c r="H102" s="48"/>
      <c r="I102" s="17">
        <f t="shared" si="25"/>
        <v>0</v>
      </c>
      <c r="J102" s="17">
        <f t="shared" si="26"/>
        <v>0</v>
      </c>
      <c r="K102" s="49"/>
    </row>
    <row r="103" spans="1:11" s="55" customFormat="1" x14ac:dyDescent="0.2">
      <c r="A103" s="52"/>
      <c r="B103" s="60" t="s">
        <v>141</v>
      </c>
      <c r="C103" s="60"/>
      <c r="D103" s="48"/>
      <c r="E103" s="48"/>
      <c r="F103" s="43" t="s">
        <v>111</v>
      </c>
      <c r="G103" s="48"/>
      <c r="H103" s="48"/>
      <c r="I103" s="17"/>
      <c r="J103" s="17"/>
      <c r="K103" s="49"/>
    </row>
    <row r="104" spans="1:11" s="55" customFormat="1" ht="63" x14ac:dyDescent="0.2">
      <c r="A104" s="52" t="s">
        <v>142</v>
      </c>
      <c r="B104" s="53" t="s">
        <v>143</v>
      </c>
      <c r="C104" s="61"/>
      <c r="D104" s="48"/>
      <c r="E104" s="48"/>
      <c r="F104" s="43" t="s">
        <v>111</v>
      </c>
      <c r="G104" s="48"/>
      <c r="H104" s="48"/>
      <c r="I104" s="17"/>
      <c r="J104" s="17"/>
      <c r="K104" s="49"/>
    </row>
    <row r="105" spans="1:11" s="55" customFormat="1" ht="29.25" x14ac:dyDescent="0.2">
      <c r="A105" s="62" t="s">
        <v>144</v>
      </c>
      <c r="B105" s="63" t="s">
        <v>145</v>
      </c>
      <c r="C105" s="61"/>
      <c r="D105" s="48"/>
      <c r="E105" s="48"/>
      <c r="F105" s="43"/>
      <c r="G105" s="48"/>
      <c r="H105" s="48"/>
      <c r="I105" s="17"/>
      <c r="J105" s="17"/>
      <c r="K105" s="49"/>
    </row>
    <row r="106" spans="1:11" s="55" customFormat="1" x14ac:dyDescent="0.2">
      <c r="A106" s="34" t="s">
        <v>146</v>
      </c>
      <c r="B106" s="64" t="s">
        <v>147</v>
      </c>
      <c r="C106" s="65">
        <f>C107+C109+C110+C112+C113+C114+C118+C119+C121+C123</f>
        <v>1359.7</v>
      </c>
      <c r="D106" s="36">
        <f>D107+D109+D110+D112+D113+D114+D118+D119+D121+D123</f>
        <v>1112.5</v>
      </c>
      <c r="E106" s="36">
        <f>E107+E109+E110+E112+E113+E114+E118+E119+E121+E123</f>
        <v>1219.2</v>
      </c>
      <c r="F106" s="43" t="s">
        <v>111</v>
      </c>
      <c r="G106" s="36">
        <f>G107+G109+G110+G112+G113+G114+G118+G119+G121+G123</f>
        <v>0</v>
      </c>
      <c r="H106" s="36" t="s">
        <v>58</v>
      </c>
      <c r="I106" s="36" t="s">
        <v>58</v>
      </c>
      <c r="J106" s="36">
        <f>J107+J109+J110+J112+J113+J114+J117+J118+J119+J120+J121+J122+J123</f>
        <v>1219.2</v>
      </c>
      <c r="K106" s="66"/>
    </row>
    <row r="107" spans="1:11" s="55" customFormat="1" x14ac:dyDescent="0.2">
      <c r="A107" s="52" t="s">
        <v>148</v>
      </c>
      <c r="B107" s="53" t="s">
        <v>149</v>
      </c>
      <c r="C107" s="53"/>
      <c r="D107" s="43"/>
      <c r="E107" s="43"/>
      <c r="F107" s="43" t="s">
        <v>111</v>
      </c>
      <c r="G107" s="43">
        <v>0</v>
      </c>
      <c r="H107" s="43"/>
      <c r="I107" s="17">
        <f t="shared" ref="I107:I114" si="27">G107+H107</f>
        <v>0</v>
      </c>
      <c r="J107" s="17">
        <f t="shared" ref="J107:J114" si="28">E107+I107</f>
        <v>0</v>
      </c>
      <c r="K107" s="54"/>
    </row>
    <row r="108" spans="1:11" x14ac:dyDescent="0.2">
      <c r="A108" s="52" t="s">
        <v>150</v>
      </c>
      <c r="B108" s="47" t="s">
        <v>87</v>
      </c>
      <c r="C108" s="47"/>
      <c r="D108" s="48"/>
      <c r="E108" s="48"/>
      <c r="F108" s="43" t="s">
        <v>111</v>
      </c>
      <c r="G108" s="48"/>
      <c r="H108" s="48"/>
      <c r="I108" s="17">
        <f t="shared" si="27"/>
        <v>0</v>
      </c>
      <c r="J108" s="17">
        <f t="shared" si="28"/>
        <v>0</v>
      </c>
      <c r="K108" s="49"/>
    </row>
    <row r="109" spans="1:11" x14ac:dyDescent="0.2">
      <c r="A109" s="52" t="s">
        <v>151</v>
      </c>
      <c r="B109" s="53" t="s">
        <v>152</v>
      </c>
      <c r="C109" s="53">
        <v>124.2</v>
      </c>
      <c r="D109" s="43">
        <v>119.4</v>
      </c>
      <c r="E109" s="43">
        <v>88.4</v>
      </c>
      <c r="F109" s="43" t="s">
        <v>111</v>
      </c>
      <c r="G109" s="43">
        <v>0</v>
      </c>
      <c r="H109" s="43"/>
      <c r="I109" s="17">
        <f t="shared" si="27"/>
        <v>0</v>
      </c>
      <c r="J109" s="17">
        <f t="shared" si="28"/>
        <v>88.4</v>
      </c>
      <c r="K109" s="54"/>
    </row>
    <row r="110" spans="1:11" x14ac:dyDescent="0.2">
      <c r="A110" s="52" t="s">
        <v>153</v>
      </c>
      <c r="B110" s="53" t="s">
        <v>154</v>
      </c>
      <c r="C110" s="67">
        <v>50.1</v>
      </c>
      <c r="D110" s="43">
        <v>47.2</v>
      </c>
      <c r="E110" s="43">
        <v>47.2</v>
      </c>
      <c r="F110" s="43">
        <f t="shared" ref="F110:F111" si="29">E110</f>
        <v>47.2</v>
      </c>
      <c r="G110" s="43"/>
      <c r="H110" s="43">
        <v>0</v>
      </c>
      <c r="I110" s="17">
        <f t="shared" si="27"/>
        <v>0</v>
      </c>
      <c r="J110" s="17">
        <f t="shared" si="28"/>
        <v>47.2</v>
      </c>
      <c r="K110" s="54"/>
    </row>
    <row r="111" spans="1:11" x14ac:dyDescent="0.2">
      <c r="A111" s="52" t="s">
        <v>155</v>
      </c>
      <c r="B111" s="47" t="s">
        <v>87</v>
      </c>
      <c r="C111" s="47">
        <v>31.9</v>
      </c>
      <c r="D111" s="48">
        <v>25</v>
      </c>
      <c r="E111" s="48">
        <v>25</v>
      </c>
      <c r="F111" s="43">
        <f t="shared" si="29"/>
        <v>25</v>
      </c>
      <c r="G111" s="48"/>
      <c r="H111" s="48"/>
      <c r="I111" s="17">
        <f t="shared" si="27"/>
        <v>0</v>
      </c>
      <c r="J111" s="17">
        <f t="shared" si="28"/>
        <v>25</v>
      </c>
      <c r="K111" s="49"/>
    </row>
    <row r="112" spans="1:11" x14ac:dyDescent="0.2">
      <c r="A112" s="52" t="s">
        <v>156</v>
      </c>
      <c r="B112" s="53" t="s">
        <v>157</v>
      </c>
      <c r="C112" s="53"/>
      <c r="D112" s="43">
        <v>291</v>
      </c>
      <c r="E112" s="43">
        <v>291</v>
      </c>
      <c r="F112" s="43" t="s">
        <v>111</v>
      </c>
      <c r="G112" s="43"/>
      <c r="H112" s="43"/>
      <c r="I112" s="17">
        <f t="shared" si="27"/>
        <v>0</v>
      </c>
      <c r="J112" s="17">
        <f t="shared" si="28"/>
        <v>291</v>
      </c>
      <c r="K112" s="54"/>
    </row>
    <row r="113" spans="1:11" x14ac:dyDescent="0.2">
      <c r="A113" s="52" t="s">
        <v>158</v>
      </c>
      <c r="B113" s="53" t="s">
        <v>159</v>
      </c>
      <c r="C113" s="53">
        <v>500</v>
      </c>
      <c r="D113" s="43"/>
      <c r="E113" s="43"/>
      <c r="F113" s="43"/>
      <c r="G113" s="43"/>
      <c r="H113" s="43"/>
      <c r="I113" s="17">
        <f t="shared" si="27"/>
        <v>0</v>
      </c>
      <c r="J113" s="17">
        <f t="shared" si="28"/>
        <v>0</v>
      </c>
      <c r="K113" s="54"/>
    </row>
    <row r="114" spans="1:11" x14ac:dyDescent="0.2">
      <c r="A114" s="52" t="s">
        <v>160</v>
      </c>
      <c r="B114" s="53" t="s">
        <v>161</v>
      </c>
      <c r="C114" s="53">
        <v>267.10000000000002</v>
      </c>
      <c r="D114" s="43">
        <v>241.4</v>
      </c>
      <c r="E114" s="43">
        <v>241.4</v>
      </c>
      <c r="F114" s="43">
        <f>E114</f>
        <v>241.4</v>
      </c>
      <c r="G114" s="43"/>
      <c r="H114" s="43"/>
      <c r="I114" s="17">
        <f t="shared" si="27"/>
        <v>0</v>
      </c>
      <c r="J114" s="17">
        <f t="shared" si="28"/>
        <v>241.4</v>
      </c>
      <c r="K114" s="54"/>
    </row>
    <row r="115" spans="1:11" x14ac:dyDescent="0.2">
      <c r="A115" s="52"/>
      <c r="B115" s="53" t="s">
        <v>22</v>
      </c>
      <c r="C115" s="53"/>
      <c r="D115" s="43"/>
      <c r="E115" s="43"/>
      <c r="F115" s="43"/>
      <c r="G115" s="43"/>
      <c r="H115" s="43"/>
      <c r="I115" s="17"/>
      <c r="J115" s="17"/>
      <c r="K115" s="54"/>
    </row>
    <row r="116" spans="1:11" x14ac:dyDescent="0.2">
      <c r="A116" s="52" t="s">
        <v>162</v>
      </c>
      <c r="B116" s="47" t="s">
        <v>163</v>
      </c>
      <c r="C116" s="47"/>
      <c r="D116" s="48"/>
      <c r="E116" s="48"/>
      <c r="F116" s="43"/>
      <c r="G116" s="48"/>
      <c r="H116" s="48"/>
      <c r="I116" s="17"/>
      <c r="J116" s="17"/>
      <c r="K116" s="49"/>
    </row>
    <row r="117" spans="1:11" ht="31.5" x14ac:dyDescent="0.2">
      <c r="A117" s="41" t="s">
        <v>164</v>
      </c>
      <c r="B117" s="53" t="s">
        <v>165</v>
      </c>
      <c r="C117" s="47"/>
      <c r="D117" s="48"/>
      <c r="E117" s="48"/>
      <c r="F117" s="43"/>
      <c r="G117" s="48"/>
      <c r="H117" s="48"/>
      <c r="I117" s="17"/>
      <c r="J117" s="17"/>
      <c r="K117" s="49"/>
    </row>
    <row r="118" spans="1:11" x14ac:dyDescent="0.2">
      <c r="A118" s="41" t="s">
        <v>166</v>
      </c>
      <c r="B118" s="53" t="s">
        <v>167</v>
      </c>
      <c r="C118" s="47"/>
      <c r="D118" s="48">
        <v>3</v>
      </c>
      <c r="E118" s="48">
        <v>3</v>
      </c>
      <c r="F118" s="43" t="s">
        <v>111</v>
      </c>
      <c r="G118" s="48"/>
      <c r="H118" s="48"/>
      <c r="I118" s="17"/>
      <c r="J118" s="17">
        <v>3</v>
      </c>
      <c r="K118" s="49"/>
    </row>
    <row r="119" spans="1:11" ht="31.5" x14ac:dyDescent="0.2">
      <c r="A119" s="68" t="s">
        <v>168</v>
      </c>
      <c r="B119" s="53" t="s">
        <v>169</v>
      </c>
      <c r="C119" s="53"/>
      <c r="D119" s="43"/>
      <c r="E119" s="43"/>
      <c r="F119" s="43" t="s">
        <v>111</v>
      </c>
      <c r="G119" s="43"/>
      <c r="H119" s="43"/>
      <c r="I119" s="17">
        <f>G119+H119</f>
        <v>0</v>
      </c>
      <c r="J119" s="17">
        <f>E119+I119</f>
        <v>0</v>
      </c>
      <c r="K119" s="54"/>
    </row>
    <row r="120" spans="1:11" ht="47.25" x14ac:dyDescent="0.2">
      <c r="A120" s="68" t="s">
        <v>170</v>
      </c>
      <c r="B120" s="53" t="s">
        <v>171</v>
      </c>
      <c r="C120" s="53"/>
      <c r="D120" s="43"/>
      <c r="E120" s="43" t="s">
        <v>58</v>
      </c>
      <c r="F120" s="43" t="s">
        <v>58</v>
      </c>
      <c r="G120" s="43"/>
      <c r="H120" s="43"/>
      <c r="I120" s="17"/>
      <c r="J120" s="17"/>
      <c r="K120" s="54"/>
    </row>
    <row r="121" spans="1:11" ht="78.75" x14ac:dyDescent="0.2">
      <c r="A121" s="68" t="s">
        <v>172</v>
      </c>
      <c r="B121" s="53" t="s">
        <v>173</v>
      </c>
      <c r="C121" s="53"/>
      <c r="D121" s="43"/>
      <c r="E121" s="43"/>
      <c r="F121" s="43" t="s">
        <v>111</v>
      </c>
      <c r="G121" s="43"/>
      <c r="H121" s="43"/>
      <c r="I121" s="17">
        <f>G121+H121</f>
        <v>0</v>
      </c>
      <c r="J121" s="17">
        <f>E121+I121</f>
        <v>0</v>
      </c>
      <c r="K121" s="54"/>
    </row>
    <row r="122" spans="1:11" ht="31.5" x14ac:dyDescent="0.2">
      <c r="A122" s="68" t="s">
        <v>174</v>
      </c>
      <c r="B122" s="53" t="s">
        <v>175</v>
      </c>
      <c r="C122" s="53"/>
      <c r="D122" s="43"/>
      <c r="E122" s="43"/>
      <c r="F122" s="43"/>
      <c r="G122" s="43"/>
      <c r="H122" s="43"/>
      <c r="I122" s="17"/>
      <c r="J122" s="17"/>
      <c r="K122" s="54"/>
    </row>
    <row r="123" spans="1:11" x14ac:dyDescent="0.2">
      <c r="A123" s="68">
        <v>5.13</v>
      </c>
      <c r="B123" s="53" t="s">
        <v>176</v>
      </c>
      <c r="C123" s="69">
        <f>SUM(C124:C151)</f>
        <v>418.3</v>
      </c>
      <c r="D123" s="69">
        <f>SUM(D124:D151)</f>
        <v>410.5</v>
      </c>
      <c r="E123" s="69">
        <f>SUM(E124:E151)</f>
        <v>548.20000000000005</v>
      </c>
      <c r="F123" s="69"/>
      <c r="G123" s="69">
        <f>SUM(G124:G151)</f>
        <v>0</v>
      </c>
      <c r="H123" s="69">
        <f>SUM(H124:H151)</f>
        <v>0</v>
      </c>
      <c r="I123" s="69">
        <f>SUM(I124:I151)</f>
        <v>0</v>
      </c>
      <c r="J123" s="69">
        <f>SUM(J124:J151)</f>
        <v>548.20000000000005</v>
      </c>
      <c r="K123" s="54"/>
    </row>
    <row r="124" spans="1:11" x14ac:dyDescent="0.2">
      <c r="A124" s="70" t="s">
        <v>177</v>
      </c>
      <c r="B124" s="28" t="s">
        <v>178</v>
      </c>
      <c r="C124" s="53"/>
      <c r="D124" s="43"/>
      <c r="E124" s="43"/>
      <c r="F124" s="43"/>
      <c r="G124" s="43"/>
      <c r="H124" s="43"/>
      <c r="I124" s="17"/>
      <c r="J124" s="17"/>
      <c r="K124" s="54"/>
    </row>
    <row r="125" spans="1:11" ht="31.5" x14ac:dyDescent="0.2">
      <c r="A125" s="70" t="s">
        <v>179</v>
      </c>
      <c r="B125" s="28" t="s">
        <v>180</v>
      </c>
      <c r="C125" s="53">
        <v>51.7</v>
      </c>
      <c r="D125" s="43">
        <v>21.6</v>
      </c>
      <c r="E125" s="43">
        <v>38.9</v>
      </c>
      <c r="F125" s="43"/>
      <c r="G125" s="43"/>
      <c r="H125" s="43"/>
      <c r="I125" s="17"/>
      <c r="J125" s="17">
        <v>38.9</v>
      </c>
      <c r="K125" s="54"/>
    </row>
    <row r="126" spans="1:11" x14ac:dyDescent="0.2">
      <c r="A126" s="70" t="s">
        <v>181</v>
      </c>
      <c r="B126" s="28" t="s">
        <v>182</v>
      </c>
      <c r="C126" s="53"/>
      <c r="D126" s="43"/>
      <c r="E126" s="43"/>
      <c r="F126" s="43"/>
      <c r="G126" s="43"/>
      <c r="H126" s="43"/>
      <c r="I126" s="17"/>
      <c r="J126" s="17"/>
      <c r="K126" s="54"/>
    </row>
    <row r="127" spans="1:11" x14ac:dyDescent="0.2">
      <c r="A127" s="70" t="s">
        <v>183</v>
      </c>
      <c r="B127" s="28" t="s">
        <v>184</v>
      </c>
      <c r="C127" s="53"/>
      <c r="D127" s="43"/>
      <c r="E127" s="43"/>
      <c r="F127" s="43"/>
      <c r="G127" s="43"/>
      <c r="H127" s="43"/>
      <c r="I127" s="17"/>
      <c r="J127" s="17"/>
      <c r="K127" s="54"/>
    </row>
    <row r="128" spans="1:11" x14ac:dyDescent="0.2">
      <c r="A128" s="70" t="s">
        <v>185</v>
      </c>
      <c r="B128" s="28" t="s">
        <v>186</v>
      </c>
      <c r="C128" s="53">
        <v>22.2</v>
      </c>
      <c r="D128" s="43">
        <v>29.1</v>
      </c>
      <c r="E128" s="43">
        <v>29.1</v>
      </c>
      <c r="F128" s="43"/>
      <c r="G128" s="43"/>
      <c r="H128" s="43"/>
      <c r="I128" s="17"/>
      <c r="J128" s="17">
        <v>29.1</v>
      </c>
      <c r="K128" s="54"/>
    </row>
    <row r="129" spans="1:11" x14ac:dyDescent="0.2">
      <c r="A129" s="70" t="s">
        <v>187</v>
      </c>
      <c r="B129" s="28" t="s">
        <v>188</v>
      </c>
      <c r="C129" s="53">
        <v>42.5</v>
      </c>
      <c r="D129" s="43">
        <v>55.8</v>
      </c>
      <c r="E129" s="43">
        <v>99.4</v>
      </c>
      <c r="F129" s="43"/>
      <c r="G129" s="43"/>
      <c r="H129" s="43"/>
      <c r="I129" s="17"/>
      <c r="J129" s="17">
        <v>99.4</v>
      </c>
      <c r="K129" s="54"/>
    </row>
    <row r="130" spans="1:11" x14ac:dyDescent="0.2">
      <c r="A130" s="70" t="s">
        <v>189</v>
      </c>
      <c r="B130" s="28" t="s">
        <v>190</v>
      </c>
      <c r="C130" s="53"/>
      <c r="D130" s="43">
        <v>8.9</v>
      </c>
      <c r="E130" s="43">
        <v>0</v>
      </c>
      <c r="F130" s="43"/>
      <c r="G130" s="43"/>
      <c r="H130" s="43"/>
      <c r="I130" s="17"/>
      <c r="J130" s="17">
        <v>0</v>
      </c>
      <c r="K130" s="54"/>
    </row>
    <row r="131" spans="1:11" x14ac:dyDescent="0.2">
      <c r="A131" s="70" t="s">
        <v>191</v>
      </c>
      <c r="B131" s="28" t="s">
        <v>192</v>
      </c>
      <c r="C131" s="67">
        <v>7</v>
      </c>
      <c r="D131" s="43">
        <v>13.4</v>
      </c>
      <c r="E131" s="43">
        <v>17</v>
      </c>
      <c r="F131" s="43"/>
      <c r="G131" s="43"/>
      <c r="H131" s="43"/>
      <c r="I131" s="17"/>
      <c r="J131" s="17">
        <v>17</v>
      </c>
      <c r="K131" s="54"/>
    </row>
    <row r="132" spans="1:11" x14ac:dyDescent="0.2">
      <c r="A132" s="70" t="s">
        <v>193</v>
      </c>
      <c r="B132" s="28" t="s">
        <v>194</v>
      </c>
      <c r="C132" s="53">
        <v>25.6</v>
      </c>
      <c r="D132" s="43">
        <v>25.3</v>
      </c>
      <c r="E132" s="43">
        <v>25.3</v>
      </c>
      <c r="F132" s="43"/>
      <c r="G132" s="43"/>
      <c r="H132" s="43"/>
      <c r="I132" s="17"/>
      <c r="J132" s="17">
        <v>25.3</v>
      </c>
      <c r="K132" s="54"/>
    </row>
    <row r="133" spans="1:11" x14ac:dyDescent="0.2">
      <c r="A133" s="70" t="s">
        <v>195</v>
      </c>
      <c r="B133" s="28" t="s">
        <v>196</v>
      </c>
      <c r="C133" s="53">
        <v>16.100000000000001</v>
      </c>
      <c r="D133" s="43">
        <v>10</v>
      </c>
      <c r="E133" s="43">
        <v>28</v>
      </c>
      <c r="F133" s="43"/>
      <c r="G133" s="43"/>
      <c r="H133" s="43"/>
      <c r="I133" s="17"/>
      <c r="J133" s="17">
        <v>28</v>
      </c>
      <c r="K133" s="54"/>
    </row>
    <row r="134" spans="1:11" x14ac:dyDescent="0.2">
      <c r="A134" s="70" t="s">
        <v>197</v>
      </c>
      <c r="B134" s="28" t="s">
        <v>198</v>
      </c>
      <c r="C134" s="53">
        <v>0</v>
      </c>
      <c r="D134" s="43">
        <v>0</v>
      </c>
      <c r="E134" s="43">
        <v>0</v>
      </c>
      <c r="F134" s="43"/>
      <c r="G134" s="43"/>
      <c r="H134" s="43"/>
      <c r="I134" s="17"/>
      <c r="J134" s="17">
        <v>0</v>
      </c>
      <c r="K134" s="54"/>
    </row>
    <row r="135" spans="1:11" ht="47.25" x14ac:dyDescent="0.2">
      <c r="A135" s="70" t="s">
        <v>199</v>
      </c>
      <c r="B135" s="28" t="s">
        <v>200</v>
      </c>
      <c r="C135" s="67">
        <v>15</v>
      </c>
      <c r="D135" s="43">
        <v>57</v>
      </c>
      <c r="E135" s="43">
        <v>52.4</v>
      </c>
      <c r="F135" s="43"/>
      <c r="G135" s="43"/>
      <c r="H135" s="43"/>
      <c r="I135" s="17"/>
      <c r="J135" s="17">
        <v>52.4</v>
      </c>
      <c r="K135" s="54"/>
    </row>
    <row r="136" spans="1:11" ht="47.25" x14ac:dyDescent="0.2">
      <c r="A136" s="70" t="s">
        <v>201</v>
      </c>
      <c r="B136" s="28" t="s">
        <v>202</v>
      </c>
      <c r="C136" s="53"/>
      <c r="D136" s="43"/>
      <c r="E136" s="43">
        <v>0</v>
      </c>
      <c r="F136" s="43"/>
      <c r="G136" s="43"/>
      <c r="H136" s="43"/>
      <c r="I136" s="17"/>
      <c r="J136" s="17" t="s">
        <v>58</v>
      </c>
      <c r="K136" s="54"/>
    </row>
    <row r="137" spans="1:11" x14ac:dyDescent="0.2">
      <c r="A137" s="70" t="s">
        <v>203</v>
      </c>
      <c r="B137" s="28" t="s">
        <v>204</v>
      </c>
      <c r="C137" s="53"/>
      <c r="D137" s="43"/>
      <c r="E137" s="43"/>
      <c r="F137" s="43"/>
      <c r="G137" s="43"/>
      <c r="H137" s="43"/>
      <c r="I137" s="17"/>
      <c r="J137" s="17"/>
      <c r="K137" s="54"/>
    </row>
    <row r="138" spans="1:11" x14ac:dyDescent="0.2">
      <c r="A138" s="70" t="s">
        <v>205</v>
      </c>
      <c r="B138" s="28" t="s">
        <v>206</v>
      </c>
      <c r="C138" s="53"/>
      <c r="D138" s="43">
        <v>0</v>
      </c>
      <c r="E138" s="43">
        <v>0</v>
      </c>
      <c r="F138" s="43"/>
      <c r="G138" s="43"/>
      <c r="H138" s="43"/>
      <c r="I138" s="17"/>
      <c r="J138" s="17" t="s">
        <v>58</v>
      </c>
      <c r="K138" s="54"/>
    </row>
    <row r="139" spans="1:11" x14ac:dyDescent="0.2">
      <c r="A139" s="70" t="s">
        <v>207</v>
      </c>
      <c r="B139" s="28" t="s">
        <v>208</v>
      </c>
      <c r="C139" s="53">
        <v>9.8000000000000007</v>
      </c>
      <c r="D139" s="43">
        <v>10.8</v>
      </c>
      <c r="E139" s="43">
        <v>11.2</v>
      </c>
      <c r="F139" s="43"/>
      <c r="G139" s="43"/>
      <c r="H139" s="43" t="s">
        <v>58</v>
      </c>
      <c r="I139" s="17" t="s">
        <v>58</v>
      </c>
      <c r="J139" s="17">
        <v>11.2</v>
      </c>
      <c r="K139" s="54"/>
    </row>
    <row r="140" spans="1:11" x14ac:dyDescent="0.2">
      <c r="A140" s="70" t="s">
        <v>209</v>
      </c>
      <c r="B140" s="28" t="s">
        <v>210</v>
      </c>
      <c r="C140" s="53">
        <v>14.1</v>
      </c>
      <c r="D140" s="43">
        <v>0</v>
      </c>
      <c r="E140" s="43"/>
      <c r="F140" s="43"/>
      <c r="G140" s="43"/>
      <c r="H140" s="43"/>
      <c r="I140" s="17"/>
      <c r="J140" s="17"/>
      <c r="K140" s="54"/>
    </row>
    <row r="141" spans="1:11" x14ac:dyDescent="0.2">
      <c r="A141" s="70" t="s">
        <v>211</v>
      </c>
      <c r="B141" s="28" t="s">
        <v>212</v>
      </c>
      <c r="C141" s="53"/>
      <c r="D141" s="43"/>
      <c r="E141" s="43"/>
      <c r="F141" s="43"/>
      <c r="G141" s="43"/>
      <c r="H141" s="43"/>
      <c r="I141" s="17"/>
      <c r="J141" s="17"/>
      <c r="K141" s="54"/>
    </row>
    <row r="142" spans="1:11" x14ac:dyDescent="0.2">
      <c r="A142" s="70" t="s">
        <v>213</v>
      </c>
      <c r="B142" s="28" t="s">
        <v>214</v>
      </c>
      <c r="C142" s="53"/>
      <c r="D142" s="43"/>
      <c r="E142" s="43"/>
      <c r="F142" s="43"/>
      <c r="G142" s="43"/>
      <c r="H142" s="43"/>
      <c r="I142" s="17"/>
      <c r="J142" s="17"/>
      <c r="K142" s="54"/>
    </row>
    <row r="143" spans="1:11" x14ac:dyDescent="0.2">
      <c r="A143" s="70" t="s">
        <v>215</v>
      </c>
      <c r="B143" s="28" t="s">
        <v>216</v>
      </c>
      <c r="C143" s="53"/>
      <c r="D143" s="43"/>
      <c r="E143" s="43"/>
      <c r="F143" s="43"/>
      <c r="G143" s="43"/>
      <c r="H143" s="43"/>
      <c r="I143" s="17"/>
      <c r="J143" s="17"/>
      <c r="K143" s="54"/>
    </row>
    <row r="144" spans="1:11" x14ac:dyDescent="0.2">
      <c r="A144" s="70" t="s">
        <v>217</v>
      </c>
      <c r="B144" s="28" t="s">
        <v>218</v>
      </c>
      <c r="C144" s="67">
        <v>20</v>
      </c>
      <c r="D144" s="43">
        <v>20</v>
      </c>
      <c r="E144" s="43">
        <v>20</v>
      </c>
      <c r="F144" s="43"/>
      <c r="G144" s="43"/>
      <c r="H144" s="43"/>
      <c r="I144" s="17"/>
      <c r="J144" s="17">
        <v>20</v>
      </c>
      <c r="K144" s="54"/>
    </row>
    <row r="145" spans="1:11" ht="47.25" x14ac:dyDescent="0.2">
      <c r="A145" s="70" t="s">
        <v>219</v>
      </c>
      <c r="B145" s="28" t="s">
        <v>220</v>
      </c>
      <c r="C145" s="53"/>
      <c r="D145" s="43"/>
      <c r="E145" s="43"/>
      <c r="F145" s="43"/>
      <c r="G145" s="43"/>
      <c r="H145" s="43"/>
      <c r="I145" s="17"/>
      <c r="J145" s="17"/>
      <c r="K145" s="54"/>
    </row>
    <row r="146" spans="1:11" ht="31.5" x14ac:dyDescent="0.2">
      <c r="A146" s="70" t="s">
        <v>221</v>
      </c>
      <c r="B146" s="28" t="s">
        <v>222</v>
      </c>
      <c r="C146" s="53">
        <v>0</v>
      </c>
      <c r="D146" s="43">
        <v>1</v>
      </c>
      <c r="E146" s="43">
        <v>1</v>
      </c>
      <c r="F146" s="43"/>
      <c r="G146" s="43"/>
      <c r="H146" s="43"/>
      <c r="I146" s="17"/>
      <c r="J146" s="17">
        <v>1</v>
      </c>
      <c r="K146" s="54"/>
    </row>
    <row r="147" spans="1:11" ht="94.5" x14ac:dyDescent="0.2">
      <c r="A147" s="70" t="s">
        <v>223</v>
      </c>
      <c r="B147" s="71" t="s">
        <v>224</v>
      </c>
      <c r="C147" s="53"/>
      <c r="D147" s="43"/>
      <c r="E147" s="43"/>
      <c r="F147" s="43"/>
      <c r="G147" s="43"/>
      <c r="H147" s="43"/>
      <c r="I147" s="17"/>
      <c r="J147" s="17"/>
      <c r="K147" s="54"/>
    </row>
    <row r="148" spans="1:11" ht="31.5" x14ac:dyDescent="0.2">
      <c r="A148" s="70" t="s">
        <v>225</v>
      </c>
      <c r="B148" s="28" t="s">
        <v>226</v>
      </c>
      <c r="C148" s="53"/>
      <c r="D148" s="43"/>
      <c r="E148" s="43"/>
      <c r="F148" s="43"/>
      <c r="G148" s="43"/>
      <c r="H148" s="43"/>
      <c r="I148" s="17"/>
      <c r="J148" s="17"/>
      <c r="K148" s="54"/>
    </row>
    <row r="149" spans="1:11" x14ac:dyDescent="0.2">
      <c r="A149" s="70" t="s">
        <v>227</v>
      </c>
      <c r="B149" s="28" t="s">
        <v>228</v>
      </c>
      <c r="C149" s="53"/>
      <c r="D149" s="43"/>
      <c r="E149" s="43"/>
      <c r="F149" s="43"/>
      <c r="G149" s="43"/>
      <c r="H149" s="43"/>
      <c r="I149" s="17"/>
      <c r="J149" s="17"/>
      <c r="K149" s="54"/>
    </row>
    <row r="150" spans="1:11" ht="31.5" x14ac:dyDescent="0.2">
      <c r="A150" s="70" t="s">
        <v>229</v>
      </c>
      <c r="B150" s="28" t="s">
        <v>230</v>
      </c>
      <c r="C150" s="53"/>
      <c r="D150" s="43"/>
      <c r="E150" s="43"/>
      <c r="F150" s="43"/>
      <c r="G150" s="43"/>
      <c r="H150" s="43"/>
      <c r="I150" s="17"/>
      <c r="J150" s="17"/>
      <c r="K150" s="54"/>
    </row>
    <row r="151" spans="1:11" x14ac:dyDescent="0.2">
      <c r="A151" s="70" t="s">
        <v>231</v>
      </c>
      <c r="B151" s="28" t="s">
        <v>232</v>
      </c>
      <c r="C151" s="53">
        <v>194.3</v>
      </c>
      <c r="D151" s="43">
        <v>157.6</v>
      </c>
      <c r="E151" s="43">
        <v>225.9</v>
      </c>
      <c r="F151" s="43"/>
      <c r="G151" s="43"/>
      <c r="H151" s="43"/>
      <c r="I151" s="17"/>
      <c r="J151" s="17">
        <v>225.9</v>
      </c>
      <c r="K151" s="54"/>
    </row>
    <row r="152" spans="1:11" ht="15.6" customHeight="1" x14ac:dyDescent="0.2">
      <c r="A152" s="192" t="s">
        <v>233</v>
      </c>
      <c r="B152" s="192"/>
      <c r="C152" s="72">
        <v>362.1</v>
      </c>
      <c r="D152" s="73">
        <f>D9-D52</f>
        <v>0</v>
      </c>
      <c r="E152" s="73">
        <f>E9-E52</f>
        <v>-374.70000000000073</v>
      </c>
      <c r="F152" s="73"/>
      <c r="G152" s="36"/>
      <c r="H152" s="36"/>
      <c r="I152" s="36" t="s">
        <v>58</v>
      </c>
      <c r="J152" s="36">
        <f>J9-J52</f>
        <v>-374.70000000000073</v>
      </c>
      <c r="K152" s="74"/>
    </row>
    <row r="153" spans="1:11" ht="15.6" customHeight="1" x14ac:dyDescent="0.2">
      <c r="A153" s="192" t="s">
        <v>234</v>
      </c>
      <c r="B153" s="192"/>
      <c r="C153" s="72">
        <v>-362.1</v>
      </c>
      <c r="D153" s="36">
        <v>0</v>
      </c>
      <c r="E153" s="36">
        <v>374.7</v>
      </c>
      <c r="F153" s="36"/>
      <c r="G153" s="36">
        <f>G154+G158+G161+G164+G167+G170</f>
        <v>0</v>
      </c>
      <c r="H153" s="36" t="s">
        <v>58</v>
      </c>
      <c r="I153" s="36" t="s">
        <v>58</v>
      </c>
      <c r="J153" s="36">
        <v>374.7</v>
      </c>
      <c r="K153" s="74"/>
    </row>
    <row r="154" spans="1:11" ht="15.6" customHeight="1" x14ac:dyDescent="0.2">
      <c r="A154" s="185" t="s">
        <v>235</v>
      </c>
      <c r="B154" s="185"/>
      <c r="C154" s="72">
        <v>-362.1</v>
      </c>
      <c r="D154" s="36">
        <v>0</v>
      </c>
      <c r="E154" s="36">
        <v>374.7</v>
      </c>
      <c r="F154" s="36"/>
      <c r="G154" s="36"/>
      <c r="H154" s="36" t="s">
        <v>58</v>
      </c>
      <c r="I154" s="17" t="s">
        <v>58</v>
      </c>
      <c r="J154" s="17">
        <v>374.7</v>
      </c>
      <c r="K154" s="74"/>
    </row>
    <row r="155" spans="1:11" ht="31.9" customHeight="1" x14ac:dyDescent="0.2">
      <c r="A155" s="187" t="s">
        <v>236</v>
      </c>
      <c r="B155" s="187"/>
      <c r="C155" s="41"/>
      <c r="D155" s="36"/>
      <c r="E155" s="36"/>
      <c r="F155" s="36"/>
      <c r="G155" s="36"/>
      <c r="H155" s="36"/>
      <c r="I155" s="17"/>
      <c r="J155" s="17"/>
      <c r="K155" s="74"/>
    </row>
    <row r="156" spans="1:11" ht="15.6" customHeight="1" x14ac:dyDescent="0.2">
      <c r="A156" s="184" t="s">
        <v>237</v>
      </c>
      <c r="B156" s="184"/>
      <c r="C156" s="41">
        <v>12.6</v>
      </c>
      <c r="D156" s="36"/>
      <c r="E156" s="36">
        <v>374.7</v>
      </c>
      <c r="F156" s="36"/>
      <c r="G156" s="36"/>
      <c r="H156" s="36"/>
      <c r="I156" s="17">
        <f>G156+H156</f>
        <v>0</v>
      </c>
      <c r="J156" s="17">
        <f>E156+I156</f>
        <v>374.7</v>
      </c>
      <c r="K156" s="74"/>
    </row>
    <row r="157" spans="1:11" ht="15.6" customHeight="1" x14ac:dyDescent="0.2">
      <c r="A157" s="184" t="s">
        <v>238</v>
      </c>
      <c r="B157" s="184"/>
      <c r="C157" s="53"/>
      <c r="D157" s="36"/>
      <c r="E157" s="36"/>
      <c r="F157" s="36"/>
      <c r="G157" s="36"/>
      <c r="H157" s="36"/>
      <c r="I157" s="17"/>
      <c r="J157" s="17"/>
      <c r="K157" s="74"/>
    </row>
    <row r="158" spans="1:11" ht="15.6" customHeight="1" x14ac:dyDescent="0.2">
      <c r="A158" s="185" t="s">
        <v>239</v>
      </c>
      <c r="B158" s="185"/>
      <c r="C158" s="75"/>
      <c r="D158" s="36">
        <f>D159+D160</f>
        <v>0</v>
      </c>
      <c r="E158" s="36">
        <f>E159+E160</f>
        <v>0</v>
      </c>
      <c r="F158" s="36"/>
      <c r="G158" s="36">
        <f>G159+G160</f>
        <v>0</v>
      </c>
      <c r="H158" s="36">
        <f>H159+H160</f>
        <v>0</v>
      </c>
      <c r="I158" s="36">
        <f>I159+I160</f>
        <v>0</v>
      </c>
      <c r="J158" s="36">
        <f>J159+J160</f>
        <v>0</v>
      </c>
      <c r="K158" s="74"/>
    </row>
    <row r="159" spans="1:11" ht="15.6" customHeight="1" x14ac:dyDescent="0.2">
      <c r="A159" s="184" t="s">
        <v>240</v>
      </c>
      <c r="B159" s="184"/>
      <c r="C159" s="53"/>
      <c r="D159" s="36"/>
      <c r="E159" s="36"/>
      <c r="F159" s="36"/>
      <c r="G159" s="36"/>
      <c r="H159" s="36"/>
      <c r="I159" s="17">
        <f t="shared" ref="I159:I160" si="30">G159+H159</f>
        <v>0</v>
      </c>
      <c r="J159" s="17">
        <f t="shared" ref="J159:J160" si="31">E159+I159</f>
        <v>0</v>
      </c>
      <c r="K159" s="74"/>
    </row>
    <row r="160" spans="1:11" ht="15.6" customHeight="1" x14ac:dyDescent="0.2">
      <c r="A160" s="184" t="s">
        <v>241</v>
      </c>
      <c r="B160" s="184"/>
      <c r="C160" s="53"/>
      <c r="D160" s="36"/>
      <c r="E160" s="36"/>
      <c r="F160" s="36"/>
      <c r="G160" s="36"/>
      <c r="H160" s="36"/>
      <c r="I160" s="17">
        <f t="shared" si="30"/>
        <v>0</v>
      </c>
      <c r="J160" s="17">
        <f t="shared" si="31"/>
        <v>0</v>
      </c>
      <c r="K160" s="74"/>
    </row>
    <row r="161" spans="1:11" ht="35.25" customHeight="1" x14ac:dyDescent="0.2">
      <c r="A161" s="185" t="s">
        <v>242</v>
      </c>
      <c r="B161" s="185"/>
      <c r="C161" s="75"/>
      <c r="D161" s="36">
        <f>D162+D163</f>
        <v>0</v>
      </c>
      <c r="E161" s="36">
        <f>E162+E163</f>
        <v>0</v>
      </c>
      <c r="F161" s="36"/>
      <c r="G161" s="36">
        <f>G162+G163</f>
        <v>0</v>
      </c>
      <c r="H161" s="36">
        <f>H162+H163</f>
        <v>0</v>
      </c>
      <c r="I161" s="36">
        <f>I162+I163</f>
        <v>0</v>
      </c>
      <c r="J161" s="36">
        <f>J162+J163</f>
        <v>0</v>
      </c>
      <c r="K161" s="74"/>
    </row>
    <row r="162" spans="1:11" ht="15.6" customHeight="1" x14ac:dyDescent="0.2">
      <c r="A162" s="184" t="s">
        <v>240</v>
      </c>
      <c r="B162" s="184"/>
      <c r="C162" s="53"/>
      <c r="D162" s="36"/>
      <c r="E162" s="36"/>
      <c r="F162" s="36"/>
      <c r="G162" s="36"/>
      <c r="H162" s="36"/>
      <c r="I162" s="17">
        <f t="shared" ref="I162:I163" si="32">G162+H162</f>
        <v>0</v>
      </c>
      <c r="J162" s="17">
        <f t="shared" ref="J162:J163" si="33">E162+I162</f>
        <v>0</v>
      </c>
      <c r="K162" s="74"/>
    </row>
    <row r="163" spans="1:11" ht="15.6" customHeight="1" x14ac:dyDescent="0.2">
      <c r="A163" s="184" t="s">
        <v>241</v>
      </c>
      <c r="B163" s="184"/>
      <c r="C163" s="53"/>
      <c r="D163" s="36"/>
      <c r="E163" s="36"/>
      <c r="F163" s="36"/>
      <c r="G163" s="36"/>
      <c r="H163" s="36"/>
      <c r="I163" s="17">
        <f t="shared" si="32"/>
        <v>0</v>
      </c>
      <c r="J163" s="17">
        <f t="shared" si="33"/>
        <v>0</v>
      </c>
      <c r="K163" s="74"/>
    </row>
    <row r="164" spans="1:11" ht="17.45" customHeight="1" x14ac:dyDescent="0.2">
      <c r="A164" s="185" t="s">
        <v>243</v>
      </c>
      <c r="B164" s="185"/>
      <c r="C164" s="75"/>
      <c r="D164" s="36">
        <f>D165+D166</f>
        <v>0</v>
      </c>
      <c r="E164" s="36">
        <f>E165+E166</f>
        <v>0</v>
      </c>
      <c r="F164" s="36"/>
      <c r="G164" s="36">
        <f>G165+G166</f>
        <v>0</v>
      </c>
      <c r="H164" s="36">
        <f>H165+H166</f>
        <v>0</v>
      </c>
      <c r="I164" s="36">
        <f>I165+I166</f>
        <v>0</v>
      </c>
      <c r="J164" s="36">
        <f>J165+J166</f>
        <v>0</v>
      </c>
      <c r="K164" s="74"/>
    </row>
    <row r="165" spans="1:11" ht="15.75" customHeight="1" x14ac:dyDescent="0.2">
      <c r="A165" s="184" t="s">
        <v>244</v>
      </c>
      <c r="B165" s="184"/>
      <c r="C165" s="53"/>
      <c r="D165" s="36"/>
      <c r="E165" s="36"/>
      <c r="F165" s="36"/>
      <c r="G165" s="36"/>
      <c r="H165" s="36"/>
      <c r="I165" s="17">
        <f t="shared" ref="I165:I166" si="34">G165+H165</f>
        <v>0</v>
      </c>
      <c r="J165" s="17">
        <f t="shared" ref="J165:J166" si="35">E165+I165</f>
        <v>0</v>
      </c>
      <c r="K165" s="74"/>
    </row>
    <row r="166" spans="1:11" ht="15.75" customHeight="1" x14ac:dyDescent="0.2">
      <c r="A166" s="184" t="s">
        <v>245</v>
      </c>
      <c r="B166" s="184"/>
      <c r="C166" s="53"/>
      <c r="D166" s="36"/>
      <c r="E166" s="36"/>
      <c r="F166" s="36"/>
      <c r="G166" s="36"/>
      <c r="H166" s="36"/>
      <c r="I166" s="17">
        <f t="shared" si="34"/>
        <v>0</v>
      </c>
      <c r="J166" s="17">
        <f t="shared" si="35"/>
        <v>0</v>
      </c>
      <c r="K166" s="74"/>
    </row>
    <row r="167" spans="1:11" ht="45.95" customHeight="1" x14ac:dyDescent="0.2">
      <c r="A167" s="185" t="s">
        <v>246</v>
      </c>
      <c r="B167" s="185"/>
      <c r="C167" s="75"/>
      <c r="D167" s="36">
        <f>D168+D169</f>
        <v>0</v>
      </c>
      <c r="E167" s="36">
        <f>E168+E169</f>
        <v>0</v>
      </c>
      <c r="F167" s="36"/>
      <c r="G167" s="36">
        <f>G168+G169</f>
        <v>0</v>
      </c>
      <c r="H167" s="36">
        <f>H168+H169</f>
        <v>0</v>
      </c>
      <c r="I167" s="36">
        <f>I168+I169</f>
        <v>0</v>
      </c>
      <c r="J167" s="36">
        <f>J168+J169</f>
        <v>0</v>
      </c>
      <c r="K167" s="74"/>
    </row>
    <row r="168" spans="1:11" ht="15.75" customHeight="1" x14ac:dyDescent="0.2">
      <c r="A168" s="184" t="s">
        <v>247</v>
      </c>
      <c r="B168" s="184"/>
      <c r="C168" s="53"/>
      <c r="D168" s="36"/>
      <c r="E168" s="36"/>
      <c r="F168" s="36"/>
      <c r="G168" s="36"/>
      <c r="H168" s="36"/>
      <c r="I168" s="17">
        <f t="shared" ref="I168:I170" si="36">G168+H168</f>
        <v>0</v>
      </c>
      <c r="J168" s="17">
        <f t="shared" ref="J168:J170" si="37">E168+I168</f>
        <v>0</v>
      </c>
      <c r="K168" s="74"/>
    </row>
    <row r="169" spans="1:11" ht="15.75" customHeight="1" x14ac:dyDescent="0.2">
      <c r="A169" s="184" t="s">
        <v>248</v>
      </c>
      <c r="B169" s="184"/>
      <c r="C169" s="53"/>
      <c r="D169" s="36"/>
      <c r="E169" s="36"/>
      <c r="F169" s="36"/>
      <c r="G169" s="36"/>
      <c r="H169" s="36"/>
      <c r="I169" s="17">
        <f t="shared" si="36"/>
        <v>0</v>
      </c>
      <c r="J169" s="17">
        <f t="shared" si="37"/>
        <v>0</v>
      </c>
      <c r="K169" s="74"/>
    </row>
    <row r="170" spans="1:11" ht="29.25" customHeight="1" x14ac:dyDescent="0.2">
      <c r="A170" s="185" t="s">
        <v>249</v>
      </c>
      <c r="B170" s="185"/>
      <c r="C170" s="75"/>
      <c r="D170" s="36"/>
      <c r="E170" s="36"/>
      <c r="F170" s="36"/>
      <c r="G170" s="36"/>
      <c r="H170" s="36"/>
      <c r="I170" s="36">
        <f t="shared" si="36"/>
        <v>0</v>
      </c>
      <c r="J170" s="36">
        <f t="shared" si="37"/>
        <v>0</v>
      </c>
      <c r="K170" s="74"/>
    </row>
    <row r="171" spans="1:11" ht="15.75" customHeight="1" x14ac:dyDescent="0.2">
      <c r="A171" s="186"/>
      <c r="B171" s="186"/>
      <c r="C171" s="186"/>
      <c r="D171" s="186"/>
      <c r="E171" s="76"/>
      <c r="F171" s="76"/>
      <c r="G171" s="77"/>
      <c r="H171" s="77"/>
    </row>
    <row r="172" spans="1:11" ht="30.2" customHeight="1" x14ac:dyDescent="0.2">
      <c r="A172" s="183" t="s">
        <v>250</v>
      </c>
      <c r="B172" s="183"/>
      <c r="C172" s="183"/>
      <c r="D172" s="2" t="s">
        <v>251</v>
      </c>
      <c r="E172" s="2"/>
      <c r="F172" s="2"/>
      <c r="G172" s="3"/>
      <c r="H172" s="77"/>
    </row>
    <row r="173" spans="1:11" x14ac:dyDescent="0.2">
      <c r="A173" s="78" t="s">
        <v>252</v>
      </c>
      <c r="B173" s="78"/>
      <c r="C173" s="78"/>
      <c r="D173" s="2" t="s">
        <v>253</v>
      </c>
      <c r="E173" s="2"/>
      <c r="F173" s="2"/>
      <c r="G173" s="3"/>
      <c r="H173" s="77"/>
    </row>
  </sheetData>
  <sheetProtection selectLockedCells="1" selectUnlockedCells="1"/>
  <mergeCells count="41">
    <mergeCell ref="A1:H1"/>
    <mergeCell ref="I1:K1"/>
    <mergeCell ref="A2:K2"/>
    <mergeCell ref="B3:K3"/>
    <mergeCell ref="A5:A7"/>
    <mergeCell ref="B5:B7"/>
    <mergeCell ref="C5:C7"/>
    <mergeCell ref="D5:J5"/>
    <mergeCell ref="K5:K7"/>
    <mergeCell ref="D6:D7"/>
    <mergeCell ref="A153:B153"/>
    <mergeCell ref="E6:E7"/>
    <mergeCell ref="F6:F7"/>
    <mergeCell ref="G6:I6"/>
    <mergeCell ref="J6:J7"/>
    <mergeCell ref="A9:B9"/>
    <mergeCell ref="A10:B10"/>
    <mergeCell ref="A42:A44"/>
    <mergeCell ref="A52:B52"/>
    <mergeCell ref="A53:B53"/>
    <mergeCell ref="A54:A55"/>
    <mergeCell ref="A152:B152"/>
    <mergeCell ref="A165:B165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72:C172"/>
    <mergeCell ref="A166:B166"/>
    <mergeCell ref="A167:B167"/>
    <mergeCell ref="A168:B168"/>
    <mergeCell ref="A169:B169"/>
    <mergeCell ref="A170:B170"/>
    <mergeCell ref="A171:D171"/>
  </mergeCells>
  <pageMargins left="0" right="0" top="0.2361111111111111" bottom="0.15763888888888888" header="0.51180555555555551" footer="0.51180555555555551"/>
  <pageSetup paperSize="9" scale="60" firstPageNumber="0" orientation="landscape" horizontalDpi="300" verticalDpi="300" r:id="rId1"/>
  <headerFooter alignWithMargins="0"/>
  <rowBreaks count="2" manualBreakCount="2">
    <brk id="41" max="16383" man="1"/>
    <brk id="1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="80" zoomScaleNormal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E10" activeCellId="1" sqref="E73:E74 E10"/>
    </sheetView>
  </sheetViews>
  <sheetFormatPr defaultColWidth="14" defaultRowHeight="15.75" x14ac:dyDescent="0.25"/>
  <cols>
    <col min="1" max="1" width="53" style="79" customWidth="1"/>
    <col min="2" max="2" width="14.28515625" style="79" customWidth="1"/>
    <col min="3" max="3" width="12.7109375" style="79" customWidth="1"/>
    <col min="4" max="4" width="14.7109375" style="79" customWidth="1"/>
    <col min="5" max="5" width="15.28515625" style="79" customWidth="1"/>
    <col min="6" max="9" width="15.28515625" style="80" customWidth="1"/>
    <col min="10" max="15" width="15.28515625" style="81" customWidth="1"/>
    <col min="16" max="16" width="12.7109375" style="81" customWidth="1"/>
    <col min="17" max="253" width="9" style="81" customWidth="1"/>
    <col min="254" max="254" width="61" style="81" customWidth="1"/>
    <col min="255" max="255" width="17.7109375" style="81" customWidth="1"/>
    <col min="256" max="16384" width="14" style="81"/>
  </cols>
  <sheetData>
    <row r="1" spans="1:16" ht="85.9" customHeight="1" x14ac:dyDescent="0.25">
      <c r="A1" s="79" t="s">
        <v>254</v>
      </c>
      <c r="E1" s="79" t="s">
        <v>255</v>
      </c>
      <c r="H1" s="81"/>
      <c r="I1" s="81"/>
      <c r="M1" s="204" t="s">
        <v>256</v>
      </c>
      <c r="N1" s="204"/>
      <c r="O1" s="204"/>
      <c r="P1" s="204"/>
    </row>
    <row r="2" spans="1:16" ht="55.5" customHeight="1" x14ac:dyDescent="0.2">
      <c r="A2" s="205" t="s">
        <v>257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</row>
    <row r="3" spans="1:16" s="85" customFormat="1" x14ac:dyDescent="0.25">
      <c r="A3" s="82"/>
      <c r="B3" s="82"/>
      <c r="C3" s="82"/>
      <c r="D3" s="82"/>
      <c r="E3" s="82"/>
      <c r="F3" s="83"/>
      <c r="G3" s="83"/>
      <c r="H3" s="84"/>
      <c r="I3" s="84"/>
      <c r="J3" s="84"/>
      <c r="K3" s="84"/>
      <c r="L3" s="84"/>
      <c r="M3" s="84"/>
      <c r="N3" s="84"/>
      <c r="O3" s="84" t="s">
        <v>258</v>
      </c>
    </row>
    <row r="4" spans="1:16" s="82" customFormat="1" ht="28.15" customHeight="1" x14ac:dyDescent="0.25">
      <c r="A4" s="189" t="s">
        <v>259</v>
      </c>
      <c r="B4" s="206" t="s">
        <v>260</v>
      </c>
      <c r="C4" s="206"/>
      <c r="D4" s="206"/>
      <c r="E4" s="189" t="s">
        <v>261</v>
      </c>
      <c r="F4" s="189"/>
      <c r="G4" s="189"/>
      <c r="H4" s="189"/>
      <c r="I4" s="189" t="s">
        <v>262</v>
      </c>
      <c r="J4" s="189" t="s">
        <v>263</v>
      </c>
      <c r="K4" s="189"/>
      <c r="L4" s="189"/>
      <c r="M4" s="207" t="s">
        <v>14</v>
      </c>
      <c r="N4" s="207"/>
      <c r="O4" s="207"/>
      <c r="P4" s="189" t="s">
        <v>262</v>
      </c>
    </row>
    <row r="5" spans="1:16" s="82" customFormat="1" ht="15.75" customHeight="1" x14ac:dyDescent="0.25">
      <c r="A5" s="189"/>
      <c r="B5" s="206" t="s">
        <v>19</v>
      </c>
      <c r="C5" s="206"/>
      <c r="D5" s="206"/>
      <c r="E5" s="189"/>
      <c r="F5" s="189"/>
      <c r="G5" s="189"/>
      <c r="H5" s="189"/>
      <c r="I5" s="189"/>
      <c r="J5" s="189"/>
      <c r="K5" s="189"/>
      <c r="L5" s="189"/>
      <c r="M5" s="207"/>
      <c r="N5" s="207"/>
      <c r="O5" s="207"/>
      <c r="P5" s="189"/>
    </row>
    <row r="6" spans="1:16" s="82" customFormat="1" ht="54.6" customHeight="1" x14ac:dyDescent="0.25">
      <c r="A6" s="189"/>
      <c r="B6" s="202" t="s">
        <v>264</v>
      </c>
      <c r="C6" s="202" t="s">
        <v>265</v>
      </c>
      <c r="D6" s="202"/>
      <c r="E6" s="189"/>
      <c r="F6" s="189"/>
      <c r="G6" s="189"/>
      <c r="H6" s="189"/>
      <c r="I6" s="189"/>
      <c r="J6" s="189"/>
      <c r="K6" s="189"/>
      <c r="L6" s="189"/>
      <c r="M6" s="207"/>
      <c r="N6" s="207"/>
      <c r="O6" s="207"/>
      <c r="P6" s="189"/>
    </row>
    <row r="7" spans="1:16" s="79" customFormat="1" ht="15.75" customHeight="1" x14ac:dyDescent="0.25">
      <c r="A7" s="189"/>
      <c r="B7" s="202"/>
      <c r="C7" s="202"/>
      <c r="D7" s="202"/>
      <c r="E7" s="189" t="s">
        <v>266</v>
      </c>
      <c r="F7" s="203" t="s">
        <v>267</v>
      </c>
      <c r="G7" s="203"/>
      <c r="H7" s="203"/>
      <c r="I7" s="189"/>
      <c r="J7" s="203" t="s">
        <v>267</v>
      </c>
      <c r="K7" s="203"/>
      <c r="L7" s="203"/>
      <c r="M7" s="203" t="s">
        <v>267</v>
      </c>
      <c r="N7" s="203"/>
      <c r="O7" s="203"/>
      <c r="P7" s="189"/>
    </row>
    <row r="8" spans="1:16" s="79" customFormat="1" ht="47.25" x14ac:dyDescent="0.25">
      <c r="A8" s="189"/>
      <c r="B8" s="202"/>
      <c r="C8" s="87" t="s">
        <v>268</v>
      </c>
      <c r="D8" s="87" t="s">
        <v>269</v>
      </c>
      <c r="E8" s="189"/>
      <c r="F8" s="87" t="s">
        <v>270</v>
      </c>
      <c r="G8" s="87" t="s">
        <v>271</v>
      </c>
      <c r="H8" s="87" t="s">
        <v>272</v>
      </c>
      <c r="I8" s="189"/>
      <c r="J8" s="87" t="s">
        <v>270</v>
      </c>
      <c r="K8" s="87" t="s">
        <v>271</v>
      </c>
      <c r="L8" s="87" t="s">
        <v>272</v>
      </c>
      <c r="M8" s="87" t="s">
        <v>270</v>
      </c>
      <c r="N8" s="87" t="s">
        <v>271</v>
      </c>
      <c r="O8" s="87" t="s">
        <v>272</v>
      </c>
      <c r="P8" s="189"/>
    </row>
    <row r="9" spans="1:16" s="90" customFormat="1" ht="12.75" x14ac:dyDescent="0.2">
      <c r="A9" s="88">
        <v>1</v>
      </c>
      <c r="B9" s="88">
        <v>2</v>
      </c>
      <c r="C9" s="88">
        <v>3</v>
      </c>
      <c r="D9" s="88">
        <v>4</v>
      </c>
      <c r="E9" s="89" t="s">
        <v>273</v>
      </c>
      <c r="F9" s="88">
        <v>6</v>
      </c>
      <c r="G9" s="88">
        <v>7</v>
      </c>
      <c r="H9" s="88">
        <v>8</v>
      </c>
      <c r="I9" s="88">
        <v>9</v>
      </c>
      <c r="J9" s="88">
        <v>10</v>
      </c>
      <c r="K9" s="88">
        <v>11</v>
      </c>
      <c r="L9" s="88">
        <v>12</v>
      </c>
      <c r="M9" s="88">
        <v>13</v>
      </c>
      <c r="N9" s="88">
        <v>14</v>
      </c>
      <c r="O9" s="88">
        <v>15</v>
      </c>
      <c r="P9" s="88">
        <v>16</v>
      </c>
    </row>
    <row r="10" spans="1:16" s="98" customFormat="1" ht="18.75" customHeight="1" x14ac:dyDescent="0.3">
      <c r="A10" s="91" t="s">
        <v>274</v>
      </c>
      <c r="B10" s="91" t="s">
        <v>58</v>
      </c>
      <c r="C10" s="91" t="s">
        <v>58</v>
      </c>
      <c r="D10" s="91" t="s">
        <v>58</v>
      </c>
      <c r="E10" s="92">
        <f>E20</f>
        <v>4190.8999999999996</v>
      </c>
      <c r="F10" s="92" t="str">
        <f>F20</f>
        <v>-</v>
      </c>
      <c r="G10" s="92">
        <f>G20</f>
        <v>3914.3</v>
      </c>
      <c r="H10" s="92">
        <f>H20</f>
        <v>276.60000000000002</v>
      </c>
      <c r="I10" s="92">
        <f>I20</f>
        <v>4190.8999999999996</v>
      </c>
      <c r="J10" s="93" t="s">
        <v>58</v>
      </c>
      <c r="K10" s="94" t="str">
        <f>K18</f>
        <v>-</v>
      </c>
      <c r="L10" s="93" t="s">
        <v>58</v>
      </c>
      <c r="M10" s="95" t="s">
        <v>58</v>
      </c>
      <c r="N10" s="96" t="str">
        <f>N18</f>
        <v>-</v>
      </c>
      <c r="O10" s="96" t="str">
        <f>O18</f>
        <v>-</v>
      </c>
      <c r="P10" s="97" t="s">
        <v>58</v>
      </c>
    </row>
    <row r="11" spans="1:16" s="98" customFormat="1" ht="18.75" customHeight="1" x14ac:dyDescent="0.3">
      <c r="A11" s="99" t="s">
        <v>19</v>
      </c>
      <c r="B11" s="99"/>
      <c r="C11" s="99"/>
      <c r="D11" s="99"/>
      <c r="E11" s="100"/>
      <c r="F11" s="100"/>
      <c r="G11" s="100"/>
      <c r="H11" s="100"/>
      <c r="I11" s="100"/>
      <c r="J11" s="93"/>
      <c r="K11" s="93"/>
      <c r="L11" s="93"/>
      <c r="M11" s="95"/>
      <c r="N11" s="95"/>
      <c r="O11" s="95"/>
      <c r="P11" s="97"/>
    </row>
    <row r="12" spans="1:16" s="103" customFormat="1" ht="15.75" customHeight="1" x14ac:dyDescent="0.3">
      <c r="A12" s="101" t="s">
        <v>275</v>
      </c>
      <c r="B12" s="101" t="s">
        <v>58</v>
      </c>
      <c r="C12" s="101" t="s">
        <v>58</v>
      </c>
      <c r="D12" s="101" t="s">
        <v>58</v>
      </c>
      <c r="E12" s="101" t="s">
        <v>58</v>
      </c>
      <c r="F12" s="101" t="s">
        <v>58</v>
      </c>
      <c r="G12" s="101" t="s">
        <v>58</v>
      </c>
      <c r="H12" s="101" t="s">
        <v>58</v>
      </c>
      <c r="I12" s="101" t="s">
        <v>58</v>
      </c>
      <c r="J12" s="101" t="s">
        <v>58</v>
      </c>
      <c r="K12" s="101" t="s">
        <v>58</v>
      </c>
      <c r="L12" s="101" t="s">
        <v>58</v>
      </c>
      <c r="M12" s="101" t="s">
        <v>58</v>
      </c>
      <c r="N12" s="101" t="s">
        <v>58</v>
      </c>
      <c r="O12" s="101" t="s">
        <v>58</v>
      </c>
      <c r="P12" s="102" t="s">
        <v>58</v>
      </c>
    </row>
    <row r="13" spans="1:16" s="98" customFormat="1" ht="18.75" x14ac:dyDescent="0.3">
      <c r="A13" s="104"/>
      <c r="B13" s="104"/>
      <c r="C13" s="104"/>
      <c r="D13" s="87"/>
      <c r="E13" s="105"/>
      <c r="F13" s="106"/>
      <c r="G13" s="106"/>
      <c r="H13" s="106"/>
      <c r="I13" s="106"/>
      <c r="J13" s="93"/>
      <c r="K13" s="93"/>
      <c r="L13" s="93"/>
      <c r="M13" s="95"/>
      <c r="N13" s="95"/>
      <c r="O13" s="95"/>
      <c r="P13" s="97"/>
    </row>
    <row r="14" spans="1:16" s="98" customFormat="1" ht="18.75" x14ac:dyDescent="0.3">
      <c r="A14" s="104"/>
      <c r="B14" s="104"/>
      <c r="C14" s="104"/>
      <c r="D14" s="87"/>
      <c r="E14" s="105"/>
      <c r="F14" s="106"/>
      <c r="G14" s="106"/>
      <c r="H14" s="106"/>
      <c r="I14" s="106"/>
      <c r="J14" s="93"/>
      <c r="K14" s="93"/>
      <c r="L14" s="93"/>
      <c r="M14" s="95"/>
      <c r="N14" s="95"/>
      <c r="O14" s="95"/>
      <c r="P14" s="97"/>
    </row>
    <row r="15" spans="1:16" s="98" customFormat="1" ht="18.75" x14ac:dyDescent="0.3">
      <c r="A15" s="104"/>
      <c r="B15" s="104"/>
      <c r="C15" s="104"/>
      <c r="D15" s="87"/>
      <c r="E15" s="105"/>
      <c r="F15" s="106"/>
      <c r="G15" s="106"/>
      <c r="H15" s="106"/>
      <c r="I15" s="106"/>
      <c r="J15" s="93"/>
      <c r="K15" s="93"/>
      <c r="L15" s="93"/>
      <c r="M15" s="95"/>
      <c r="N15" s="95"/>
      <c r="O15" s="95"/>
      <c r="P15" s="97"/>
    </row>
    <row r="16" spans="1:16" s="98" customFormat="1" ht="18.75" x14ac:dyDescent="0.3">
      <c r="A16" s="107" t="s">
        <v>276</v>
      </c>
      <c r="B16" s="107" t="s">
        <v>58</v>
      </c>
      <c r="C16" s="107" t="s">
        <v>58</v>
      </c>
      <c r="D16" s="107"/>
      <c r="E16" s="105"/>
      <c r="F16" s="106" t="s">
        <v>58</v>
      </c>
      <c r="G16" s="106" t="s">
        <v>58</v>
      </c>
      <c r="H16" s="105"/>
      <c r="I16" s="105"/>
      <c r="J16" s="93" t="s">
        <v>58</v>
      </c>
      <c r="K16" s="93" t="s">
        <v>58</v>
      </c>
      <c r="L16" s="93" t="s">
        <v>58</v>
      </c>
      <c r="M16" s="95" t="s">
        <v>58</v>
      </c>
      <c r="N16" s="95" t="s">
        <v>58</v>
      </c>
      <c r="O16" s="95" t="s">
        <v>58</v>
      </c>
      <c r="P16" s="97" t="s">
        <v>58</v>
      </c>
    </row>
    <row r="17" spans="1:16" s="98" customFormat="1" ht="18.75" x14ac:dyDescent="0.3">
      <c r="A17" s="101" t="s">
        <v>277</v>
      </c>
      <c r="B17" s="101" t="s">
        <v>58</v>
      </c>
      <c r="C17" s="101"/>
      <c r="D17" s="101"/>
      <c r="E17" s="101"/>
      <c r="F17" s="101"/>
      <c r="G17" s="101"/>
      <c r="H17" s="101"/>
      <c r="I17" s="101"/>
      <c r="J17" s="101" t="s">
        <v>58</v>
      </c>
      <c r="K17" s="101" t="s">
        <v>58</v>
      </c>
      <c r="L17" s="101" t="s">
        <v>58</v>
      </c>
      <c r="M17" s="101" t="s">
        <v>58</v>
      </c>
      <c r="N17" s="101" t="s">
        <v>58</v>
      </c>
      <c r="O17" s="101" t="s">
        <v>58</v>
      </c>
      <c r="P17" s="97" t="s">
        <v>58</v>
      </c>
    </row>
    <row r="18" spans="1:16" s="98" customFormat="1" ht="35.25" customHeight="1" x14ac:dyDescent="0.3">
      <c r="A18" s="104" t="s">
        <v>278</v>
      </c>
      <c r="B18" s="104"/>
      <c r="C18" s="101">
        <v>93.4</v>
      </c>
      <c r="D18" s="101">
        <v>6.6</v>
      </c>
      <c r="E18" s="101">
        <f>H18+G18</f>
        <v>4190.9000000000005</v>
      </c>
      <c r="F18" s="101" t="s">
        <v>58</v>
      </c>
      <c r="G18" s="101">
        <v>3914.3</v>
      </c>
      <c r="H18" s="101">
        <v>276.60000000000002</v>
      </c>
      <c r="I18" s="101">
        <v>4190.8999999999996</v>
      </c>
      <c r="J18" s="93"/>
      <c r="K18" s="94" t="s">
        <v>58</v>
      </c>
      <c r="L18" s="93"/>
      <c r="M18" s="95"/>
      <c r="N18" s="96" t="s">
        <v>58</v>
      </c>
      <c r="O18" s="96" t="s">
        <v>58</v>
      </c>
      <c r="P18" s="97"/>
    </row>
    <row r="19" spans="1:16" s="98" customFormat="1" ht="18.75" x14ac:dyDescent="0.3">
      <c r="A19" s="104"/>
      <c r="B19" s="104"/>
      <c r="C19" s="104"/>
      <c r="D19" s="87"/>
      <c r="E19" s="105"/>
      <c r="F19" s="106"/>
      <c r="G19" s="106"/>
      <c r="H19" s="106"/>
      <c r="I19" s="106"/>
      <c r="J19" s="93"/>
      <c r="K19" s="94"/>
      <c r="L19" s="93"/>
      <c r="M19" s="95"/>
      <c r="N19" s="96"/>
      <c r="O19" s="96"/>
      <c r="P19" s="97"/>
    </row>
    <row r="20" spans="1:16" s="98" customFormat="1" ht="18.75" x14ac:dyDescent="0.3">
      <c r="A20" s="107" t="s">
        <v>276</v>
      </c>
      <c r="B20" s="107" t="s">
        <v>58</v>
      </c>
      <c r="C20" s="107" t="s">
        <v>58</v>
      </c>
      <c r="D20" s="86" t="s">
        <v>58</v>
      </c>
      <c r="E20" s="105">
        <v>4190.8999999999996</v>
      </c>
      <c r="F20" s="105" t="str">
        <f>F18</f>
        <v>-</v>
      </c>
      <c r="G20" s="105">
        <f>G18</f>
        <v>3914.3</v>
      </c>
      <c r="H20" s="105">
        <f>H18</f>
        <v>276.60000000000002</v>
      </c>
      <c r="I20" s="105">
        <f>I18</f>
        <v>4190.8999999999996</v>
      </c>
      <c r="J20" s="93" t="s">
        <v>58</v>
      </c>
      <c r="K20" s="94" t="str">
        <f>K18</f>
        <v>-</v>
      </c>
      <c r="L20" s="93" t="s">
        <v>58</v>
      </c>
      <c r="M20" s="95" t="s">
        <v>58</v>
      </c>
      <c r="N20" s="96" t="str">
        <f>N18</f>
        <v>-</v>
      </c>
      <c r="O20" s="96" t="str">
        <f>O18</f>
        <v>-</v>
      </c>
      <c r="P20" s="97" t="s">
        <v>58</v>
      </c>
    </row>
    <row r="21" spans="1:16" s="103" customFormat="1" ht="18.75" x14ac:dyDescent="0.3">
      <c r="A21" s="101" t="s">
        <v>279</v>
      </c>
      <c r="B21" s="101"/>
      <c r="C21" s="101"/>
      <c r="D21" s="101" t="s">
        <v>58</v>
      </c>
      <c r="E21" s="101" t="s">
        <v>58</v>
      </c>
      <c r="F21" s="101" t="s">
        <v>58</v>
      </c>
      <c r="G21" s="101" t="s">
        <v>58</v>
      </c>
      <c r="H21" s="101" t="s">
        <v>58</v>
      </c>
      <c r="I21" s="101" t="s">
        <v>58</v>
      </c>
      <c r="J21" s="101" t="s">
        <v>58</v>
      </c>
      <c r="K21" s="101" t="s">
        <v>58</v>
      </c>
      <c r="L21" s="101" t="s">
        <v>58</v>
      </c>
      <c r="M21" s="101" t="s">
        <v>58</v>
      </c>
      <c r="N21" s="101" t="s">
        <v>58</v>
      </c>
      <c r="O21" s="101" t="s">
        <v>58</v>
      </c>
      <c r="P21" s="102" t="s">
        <v>58</v>
      </c>
    </row>
    <row r="22" spans="1:16" s="110" customFormat="1" ht="18.75" x14ac:dyDescent="0.3">
      <c r="A22" s="104"/>
      <c r="B22" s="104"/>
      <c r="C22" s="104"/>
      <c r="D22" s="87"/>
      <c r="E22" s="105"/>
      <c r="F22" s="106"/>
      <c r="G22" s="106"/>
      <c r="H22" s="106"/>
      <c r="I22" s="106"/>
      <c r="J22" s="108"/>
      <c r="K22" s="108"/>
      <c r="L22" s="108"/>
      <c r="M22" s="95"/>
      <c r="N22" s="95"/>
      <c r="O22" s="95"/>
      <c r="P22" s="109"/>
    </row>
    <row r="23" spans="1:16" s="110" customFormat="1" ht="18.75" x14ac:dyDescent="0.3">
      <c r="A23" s="104"/>
      <c r="B23" s="104"/>
      <c r="C23" s="104"/>
      <c r="D23" s="87"/>
      <c r="E23" s="105"/>
      <c r="F23" s="106"/>
      <c r="G23" s="106"/>
      <c r="H23" s="106"/>
      <c r="I23" s="106"/>
      <c r="J23" s="108"/>
      <c r="K23" s="108"/>
      <c r="L23" s="108"/>
      <c r="M23" s="95"/>
      <c r="N23" s="95"/>
      <c r="O23" s="95"/>
      <c r="P23" s="109"/>
    </row>
    <row r="24" spans="1:16" s="110" customFormat="1" ht="18.75" x14ac:dyDescent="0.3">
      <c r="A24" s="104"/>
      <c r="B24" s="104"/>
      <c r="C24" s="104"/>
      <c r="D24" s="87"/>
      <c r="E24" s="105"/>
      <c r="F24" s="106"/>
      <c r="G24" s="106"/>
      <c r="H24" s="106"/>
      <c r="I24" s="106"/>
      <c r="J24" s="108"/>
      <c r="K24" s="108"/>
      <c r="L24" s="108"/>
      <c r="M24" s="95"/>
      <c r="N24" s="95"/>
      <c r="O24" s="95"/>
      <c r="P24" s="109"/>
    </row>
    <row r="25" spans="1:16" s="98" customFormat="1" ht="18.75" x14ac:dyDescent="0.3">
      <c r="A25" s="107" t="s">
        <v>276</v>
      </c>
      <c r="B25" s="107"/>
      <c r="C25" s="107"/>
      <c r="D25" s="107" t="s">
        <v>58</v>
      </c>
      <c r="E25" s="105" t="s">
        <v>58</v>
      </c>
      <c r="F25" s="106" t="s">
        <v>58</v>
      </c>
      <c r="G25" s="106" t="s">
        <v>58</v>
      </c>
      <c r="H25" s="105" t="s">
        <v>58</v>
      </c>
      <c r="I25" s="105" t="s">
        <v>58</v>
      </c>
      <c r="J25" s="93" t="s">
        <v>58</v>
      </c>
      <c r="K25" s="93" t="s">
        <v>58</v>
      </c>
      <c r="L25" s="93" t="s">
        <v>58</v>
      </c>
      <c r="M25" s="95" t="s">
        <v>58</v>
      </c>
      <c r="N25" s="95" t="s">
        <v>58</v>
      </c>
      <c r="O25" s="95" t="s">
        <v>58</v>
      </c>
      <c r="P25" s="97" t="s">
        <v>58</v>
      </c>
    </row>
    <row r="26" spans="1:16" s="103" customFormat="1" ht="18.75" x14ac:dyDescent="0.3">
      <c r="A26" s="101" t="s">
        <v>280</v>
      </c>
      <c r="B26" s="101"/>
      <c r="C26" s="101"/>
      <c r="D26" s="101" t="s">
        <v>58</v>
      </c>
      <c r="E26" s="101" t="s">
        <v>58</v>
      </c>
      <c r="F26" s="101" t="s">
        <v>58</v>
      </c>
      <c r="G26" s="101" t="s">
        <v>58</v>
      </c>
      <c r="H26" s="101" t="s">
        <v>58</v>
      </c>
      <c r="I26" s="101" t="s">
        <v>58</v>
      </c>
      <c r="J26" s="101" t="s">
        <v>58</v>
      </c>
      <c r="K26" s="101" t="s">
        <v>58</v>
      </c>
      <c r="L26" s="101" t="s">
        <v>58</v>
      </c>
      <c r="M26" s="101" t="s">
        <v>58</v>
      </c>
      <c r="N26" s="101" t="s">
        <v>58</v>
      </c>
      <c r="O26" s="101" t="s">
        <v>58</v>
      </c>
      <c r="P26" s="102" t="s">
        <v>58</v>
      </c>
    </row>
    <row r="27" spans="1:16" s="113" customFormat="1" x14ac:dyDescent="0.25">
      <c r="A27" s="111"/>
      <c r="B27" s="111"/>
      <c r="C27" s="111"/>
      <c r="D27" s="23"/>
      <c r="E27" s="105"/>
      <c r="F27" s="106"/>
      <c r="G27" s="106"/>
      <c r="H27" s="106"/>
      <c r="I27" s="106"/>
      <c r="J27" s="108"/>
      <c r="K27" s="108"/>
      <c r="L27" s="108"/>
      <c r="M27" s="95"/>
      <c r="N27" s="95"/>
      <c r="O27" s="95"/>
      <c r="P27" s="112"/>
    </row>
    <row r="28" spans="1:16" s="113" customFormat="1" x14ac:dyDescent="0.25">
      <c r="A28" s="111"/>
      <c r="B28" s="111"/>
      <c r="C28" s="111"/>
      <c r="D28" s="23"/>
      <c r="E28" s="105"/>
      <c r="F28" s="106"/>
      <c r="G28" s="106"/>
      <c r="H28" s="106"/>
      <c r="I28" s="106"/>
      <c r="J28" s="108"/>
      <c r="K28" s="108"/>
      <c r="L28" s="108"/>
      <c r="M28" s="95"/>
      <c r="N28" s="95"/>
      <c r="O28" s="95"/>
      <c r="P28" s="112"/>
    </row>
    <row r="29" spans="1:16" s="113" customFormat="1" x14ac:dyDescent="0.25">
      <c r="A29" s="111"/>
      <c r="B29" s="111"/>
      <c r="C29" s="111"/>
      <c r="D29" s="23"/>
      <c r="E29" s="105"/>
      <c r="F29" s="106"/>
      <c r="G29" s="106"/>
      <c r="H29" s="106"/>
      <c r="I29" s="106"/>
      <c r="J29" s="108"/>
      <c r="K29" s="108"/>
      <c r="L29" s="108"/>
      <c r="M29" s="95"/>
      <c r="N29" s="95"/>
      <c r="O29" s="95"/>
      <c r="P29" s="112"/>
    </row>
    <row r="30" spans="1:16" s="113" customFormat="1" x14ac:dyDescent="0.25">
      <c r="A30" s="111"/>
      <c r="B30" s="111"/>
      <c r="C30" s="111"/>
      <c r="D30" s="23"/>
      <c r="E30" s="105"/>
      <c r="F30" s="106"/>
      <c r="G30" s="106"/>
      <c r="H30" s="106"/>
      <c r="I30" s="106"/>
      <c r="J30" s="108"/>
      <c r="K30" s="108"/>
      <c r="L30" s="108"/>
      <c r="M30" s="95"/>
      <c r="N30" s="95"/>
      <c r="O30" s="95"/>
      <c r="P30" s="112"/>
    </row>
    <row r="31" spans="1:16" s="113" customFormat="1" ht="18.75" customHeight="1" x14ac:dyDescent="0.2">
      <c r="A31" s="107" t="s">
        <v>276</v>
      </c>
      <c r="B31" s="107"/>
      <c r="C31" s="107"/>
      <c r="D31" s="107" t="s">
        <v>58</v>
      </c>
      <c r="E31" s="105" t="s">
        <v>58</v>
      </c>
      <c r="F31" s="106" t="s">
        <v>58</v>
      </c>
      <c r="G31" s="106" t="s">
        <v>58</v>
      </c>
      <c r="H31" s="105" t="s">
        <v>58</v>
      </c>
      <c r="I31" s="105" t="s">
        <v>58</v>
      </c>
      <c r="J31" s="105" t="s">
        <v>58</v>
      </c>
      <c r="K31" s="105" t="s">
        <v>58</v>
      </c>
      <c r="L31" s="105" t="s">
        <v>58</v>
      </c>
      <c r="M31" s="105" t="s">
        <v>58</v>
      </c>
      <c r="N31" s="105" t="s">
        <v>58</v>
      </c>
      <c r="O31" s="105" t="s">
        <v>58</v>
      </c>
      <c r="P31" s="105" t="s">
        <v>58</v>
      </c>
    </row>
    <row r="32" spans="1:16" s="113" customFormat="1" ht="18.75" customHeight="1" x14ac:dyDescent="0.25">
      <c r="A32" s="114"/>
      <c r="B32" s="114"/>
      <c r="C32" s="114"/>
      <c r="D32" s="114"/>
      <c r="E32" s="115"/>
      <c r="F32" s="116"/>
      <c r="G32" s="116"/>
      <c r="H32" s="115"/>
      <c r="I32" s="115"/>
      <c r="J32" s="117"/>
      <c r="K32" s="117"/>
      <c r="L32" s="117"/>
      <c r="M32" s="117"/>
      <c r="N32" s="117"/>
      <c r="O32" s="117"/>
    </row>
    <row r="33" spans="1:16" ht="15.75" customHeight="1" x14ac:dyDescent="0.25">
      <c r="A33" s="200" t="s">
        <v>281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</row>
    <row r="35" spans="1:16" ht="15.75" customHeight="1" x14ac:dyDescent="0.25">
      <c r="A35" s="201" t="s">
        <v>282</v>
      </c>
      <c r="B35" s="201"/>
      <c r="C35" s="201"/>
      <c r="D35" s="201"/>
      <c r="E35" s="80"/>
    </row>
  </sheetData>
  <sheetProtection selectLockedCells="1" selectUnlockedCells="1"/>
  <mergeCells count="18">
    <mergeCell ref="M1:P1"/>
    <mergeCell ref="A2:O2"/>
    <mergeCell ref="A4:A8"/>
    <mergeCell ref="B4:D4"/>
    <mergeCell ref="E4:H6"/>
    <mergeCell ref="I4:I8"/>
    <mergeCell ref="J4:L6"/>
    <mergeCell ref="M4:O6"/>
    <mergeCell ref="P4:P8"/>
    <mergeCell ref="B5:D5"/>
    <mergeCell ref="A33:P33"/>
    <mergeCell ref="A35:D35"/>
    <mergeCell ref="B6:B8"/>
    <mergeCell ref="C6:D7"/>
    <mergeCell ref="E7:E8"/>
    <mergeCell ref="F7:H7"/>
    <mergeCell ref="J7:L7"/>
    <mergeCell ref="M7:O7"/>
  </mergeCells>
  <pageMargins left="0.15763888888888888" right="0.15763888888888888" top="0.39374999999999999" bottom="0.31527777777777777" header="0.51180555555555551" footer="0.31527777777777777"/>
  <pageSetup paperSize="9" scale="53" firstPageNumber="0" orientation="landscape" r:id="rId1"/>
  <headerFooter alignWithMargins="0"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3" activeCellId="1" sqref="E73:E74 A23"/>
    </sheetView>
  </sheetViews>
  <sheetFormatPr defaultColWidth="9" defaultRowHeight="15.75" x14ac:dyDescent="0.25"/>
  <cols>
    <col min="1" max="1" width="52.7109375" style="118" customWidth="1"/>
    <col min="2" max="2" width="20.85546875" style="119" customWidth="1"/>
    <col min="3" max="4" width="23.28515625" style="119" customWidth="1"/>
    <col min="5" max="244" width="9" style="119" customWidth="1"/>
    <col min="245" max="245" width="60.28515625" style="119" customWidth="1"/>
    <col min="246" max="246" width="30.42578125" style="119" customWidth="1"/>
    <col min="247" max="247" width="25.28515625" style="119" customWidth="1"/>
    <col min="248" max="250" width="15.42578125" style="119" customWidth="1"/>
    <col min="251" max="16384" width="9" style="119"/>
  </cols>
  <sheetData>
    <row r="1" spans="1:4" ht="90" customHeight="1" x14ac:dyDescent="0.2">
      <c r="A1" s="119"/>
      <c r="B1" s="120"/>
      <c r="C1" s="208" t="s">
        <v>283</v>
      </c>
      <c r="D1" s="208"/>
    </row>
    <row r="2" spans="1:4" ht="68.45" customHeight="1" x14ac:dyDescent="0.2">
      <c r="A2" s="209" t="s">
        <v>284</v>
      </c>
      <c r="B2" s="209"/>
      <c r="C2" s="209"/>
      <c r="D2" s="209"/>
    </row>
    <row r="3" spans="1:4" ht="12" customHeight="1" x14ac:dyDescent="0.2">
      <c r="A3" s="121"/>
    </row>
    <row r="4" spans="1:4" s="124" customFormat="1" x14ac:dyDescent="0.25">
      <c r="A4" s="122"/>
      <c r="B4" s="123"/>
      <c r="C4" s="123"/>
      <c r="D4" s="123" t="s">
        <v>285</v>
      </c>
    </row>
    <row r="5" spans="1:4" s="125" customFormat="1" ht="82.5" x14ac:dyDescent="0.2">
      <c r="A5" s="12" t="s">
        <v>259</v>
      </c>
      <c r="B5" s="12" t="s">
        <v>286</v>
      </c>
      <c r="C5" s="7" t="s">
        <v>263</v>
      </c>
      <c r="D5" s="8" t="s">
        <v>14</v>
      </c>
    </row>
    <row r="6" spans="1:4" s="126" customFormat="1" ht="18.600000000000001" customHeight="1" x14ac:dyDescent="0.2">
      <c r="A6" s="23">
        <v>1</v>
      </c>
      <c r="B6" s="23">
        <v>2</v>
      </c>
      <c r="C6" s="23">
        <v>3</v>
      </c>
      <c r="D6" s="23" t="s">
        <v>287</v>
      </c>
    </row>
    <row r="7" spans="1:4" s="129" customFormat="1" ht="18" x14ac:dyDescent="0.25">
      <c r="A7" s="127" t="s">
        <v>275</v>
      </c>
      <c r="B7" s="128" t="s">
        <v>58</v>
      </c>
      <c r="C7" s="128" t="s">
        <v>58</v>
      </c>
      <c r="D7" s="128" t="s">
        <v>58</v>
      </c>
    </row>
    <row r="8" spans="1:4" s="129" customFormat="1" ht="18" x14ac:dyDescent="0.25">
      <c r="A8" s="127" t="s">
        <v>288</v>
      </c>
      <c r="B8" s="128"/>
      <c r="C8" s="128"/>
      <c r="D8" s="128"/>
    </row>
    <row r="9" spans="1:4" s="129" customFormat="1" ht="18" x14ac:dyDescent="0.25">
      <c r="A9" s="127" t="s">
        <v>288</v>
      </c>
      <c r="B9" s="128"/>
      <c r="C9" s="128"/>
      <c r="D9" s="128"/>
    </row>
    <row r="10" spans="1:4" ht="15" x14ac:dyDescent="0.2">
      <c r="A10" s="127" t="s">
        <v>277</v>
      </c>
      <c r="B10" s="130" t="s">
        <v>58</v>
      </c>
      <c r="C10" s="130" t="s">
        <v>58</v>
      </c>
      <c r="D10" s="130" t="s">
        <v>58</v>
      </c>
    </row>
    <row r="11" spans="1:4" ht="15" x14ac:dyDescent="0.2">
      <c r="A11" s="127" t="s">
        <v>288</v>
      </c>
      <c r="B11" s="131"/>
      <c r="C11" s="131"/>
      <c r="D11" s="131"/>
    </row>
    <row r="12" spans="1:4" ht="15" x14ac:dyDescent="0.2">
      <c r="A12" s="127" t="s">
        <v>288</v>
      </c>
      <c r="B12" s="131"/>
      <c r="C12" s="131"/>
      <c r="D12" s="131"/>
    </row>
    <row r="13" spans="1:4" ht="15" x14ac:dyDescent="0.2">
      <c r="A13" s="127" t="s">
        <v>279</v>
      </c>
      <c r="B13" s="132" t="s">
        <v>58</v>
      </c>
      <c r="C13" s="130" t="s">
        <v>58</v>
      </c>
      <c r="D13" s="130" t="s">
        <v>58</v>
      </c>
    </row>
    <row r="14" spans="1:4" ht="15" x14ac:dyDescent="0.2">
      <c r="A14" s="127" t="s">
        <v>289</v>
      </c>
      <c r="B14" s="133" t="s">
        <v>58</v>
      </c>
      <c r="C14" s="131"/>
      <c r="D14" s="131"/>
    </row>
    <row r="15" spans="1:4" ht="15" x14ac:dyDescent="0.2">
      <c r="A15" s="127" t="s">
        <v>288</v>
      </c>
      <c r="B15" s="131"/>
      <c r="C15" s="131"/>
      <c r="D15" s="131"/>
    </row>
    <row r="16" spans="1:4" ht="15" x14ac:dyDescent="0.2">
      <c r="A16" s="127" t="s">
        <v>280</v>
      </c>
      <c r="B16" s="130" t="s">
        <v>58</v>
      </c>
      <c r="C16" s="130" t="s">
        <v>58</v>
      </c>
      <c r="D16" s="130" t="s">
        <v>58</v>
      </c>
    </row>
    <row r="17" spans="1:4" ht="15" x14ac:dyDescent="0.2">
      <c r="A17" s="127" t="s">
        <v>288</v>
      </c>
      <c r="B17" s="131"/>
      <c r="C17" s="131"/>
      <c r="D17" s="131"/>
    </row>
    <row r="18" spans="1:4" ht="15" x14ac:dyDescent="0.2">
      <c r="A18" s="127" t="s">
        <v>288</v>
      </c>
      <c r="B18" s="131"/>
      <c r="C18" s="131"/>
      <c r="D18" s="131"/>
    </row>
    <row r="19" spans="1:4" s="129" customFormat="1" ht="18.75" customHeight="1" x14ac:dyDescent="0.25">
      <c r="A19" s="134" t="s">
        <v>274</v>
      </c>
      <c r="B19" s="128" t="s">
        <v>58</v>
      </c>
      <c r="C19" s="128" t="s">
        <v>58</v>
      </c>
      <c r="D19" s="128" t="s">
        <v>58</v>
      </c>
    </row>
    <row r="21" spans="1:4" ht="22.5" customHeight="1" x14ac:dyDescent="0.2">
      <c r="A21" s="210" t="s">
        <v>290</v>
      </c>
      <c r="B21" s="210"/>
      <c r="C21" s="210"/>
      <c r="D21" s="210"/>
    </row>
    <row r="23" spans="1:4" ht="12.75" x14ac:dyDescent="0.2">
      <c r="A23" s="135" t="s">
        <v>291</v>
      </c>
    </row>
  </sheetData>
  <sheetProtection selectLockedCells="1" selectUnlockedCells="1"/>
  <mergeCells count="3">
    <mergeCell ref="C1:D1"/>
    <mergeCell ref="A2:D2"/>
    <mergeCell ref="A21:D21"/>
  </mergeCells>
  <printOptions horizontalCentered="1"/>
  <pageMargins left="0.70833333333333337" right="0.70833333333333337" top="0.74791666666666667" bottom="0.74861111111111112" header="0.51180555555555551" footer="0.31527777777777777"/>
  <pageSetup paperSize="9" scale="78" firstPageNumber="0" orientation="landscape" r:id="rId1"/>
  <headerFooter alignWithMargins="0"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2" activeCellId="1" sqref="E73:E74 F12"/>
    </sheetView>
  </sheetViews>
  <sheetFormatPr defaultColWidth="9" defaultRowHeight="15" x14ac:dyDescent="0.25"/>
  <cols>
    <col min="1" max="1" width="7.7109375" style="136" customWidth="1"/>
    <col min="2" max="2" width="72.85546875" style="137" customWidth="1"/>
    <col min="3" max="3" width="14.85546875" style="137" customWidth="1"/>
    <col min="4" max="4" width="14" style="137" customWidth="1"/>
    <col min="5" max="5" width="14.28515625" style="137" customWidth="1"/>
    <col min="6" max="7" width="18.28515625" style="137" customWidth="1"/>
    <col min="8" max="8" width="18.7109375" style="137" customWidth="1"/>
    <col min="9" max="16384" width="9" style="137"/>
  </cols>
  <sheetData>
    <row r="1" spans="1:8" ht="66.75" customHeight="1" x14ac:dyDescent="0.25">
      <c r="E1" s="218" t="s">
        <v>292</v>
      </c>
      <c r="F1" s="218"/>
      <c r="G1" s="218"/>
      <c r="H1" s="218"/>
    </row>
    <row r="2" spans="1:8" ht="22.5" customHeight="1" x14ac:dyDescent="0.25">
      <c r="A2" s="219" t="s">
        <v>293</v>
      </c>
      <c r="B2" s="219"/>
      <c r="C2" s="219"/>
      <c r="D2" s="219"/>
      <c r="E2" s="219"/>
      <c r="F2" s="219"/>
      <c r="G2" s="219"/>
      <c r="H2" s="219"/>
    </row>
    <row r="3" spans="1:8" ht="16.5" customHeight="1" x14ac:dyDescent="0.25">
      <c r="A3" s="220"/>
      <c r="B3" s="220"/>
      <c r="C3" s="220"/>
      <c r="D3" s="220"/>
      <c r="E3" s="220"/>
      <c r="F3" s="220"/>
      <c r="G3" s="220"/>
      <c r="H3" s="220"/>
    </row>
    <row r="4" spans="1:8" ht="7.5" customHeight="1" x14ac:dyDescent="0.25">
      <c r="A4" s="138"/>
      <c r="B4" s="138"/>
      <c r="C4" s="138"/>
      <c r="D4" s="138"/>
      <c r="E4" s="138"/>
      <c r="F4" s="138"/>
      <c r="G4" s="138"/>
      <c r="H4" s="138"/>
    </row>
    <row r="5" spans="1:8" ht="15" customHeight="1" x14ac:dyDescent="0.25">
      <c r="A5" s="221" t="s">
        <v>294</v>
      </c>
      <c r="B5" s="221"/>
      <c r="C5" s="221"/>
      <c r="D5" s="138"/>
      <c r="E5" s="138"/>
      <c r="F5" s="138"/>
      <c r="G5" s="138"/>
      <c r="H5" s="138"/>
    </row>
    <row r="6" spans="1:8" x14ac:dyDescent="0.25">
      <c r="A6" s="137"/>
      <c r="H6" s="139" t="s">
        <v>285</v>
      </c>
    </row>
    <row r="7" spans="1:8" s="145" customFormat="1" ht="95.25" customHeight="1" x14ac:dyDescent="0.2">
      <c r="A7" s="140" t="s">
        <v>5</v>
      </c>
      <c r="B7" s="140" t="s">
        <v>295</v>
      </c>
      <c r="C7" s="141" t="s">
        <v>7</v>
      </c>
      <c r="D7" s="141" t="s">
        <v>11</v>
      </c>
      <c r="E7" s="142" t="s">
        <v>296</v>
      </c>
      <c r="F7" s="143" t="s">
        <v>263</v>
      </c>
      <c r="G7" s="144" t="s">
        <v>14</v>
      </c>
      <c r="H7" s="141" t="s">
        <v>297</v>
      </c>
    </row>
    <row r="8" spans="1:8" s="136" customFormat="1" ht="13.9" customHeight="1" x14ac:dyDescent="0.2">
      <c r="A8" s="146">
        <v>1</v>
      </c>
      <c r="B8" s="146">
        <v>2</v>
      </c>
      <c r="C8" s="147">
        <v>3</v>
      </c>
      <c r="D8" s="148"/>
      <c r="E8" s="147">
        <v>5</v>
      </c>
      <c r="F8" s="147"/>
      <c r="G8" s="147"/>
      <c r="H8" s="146">
        <v>6</v>
      </c>
    </row>
    <row r="9" spans="1:8" s="145" customFormat="1" ht="36.75" customHeight="1" x14ac:dyDescent="0.2">
      <c r="A9" s="222" t="s">
        <v>298</v>
      </c>
      <c r="B9" s="222"/>
      <c r="C9" s="149" t="s">
        <v>299</v>
      </c>
      <c r="D9" s="150">
        <v>852</v>
      </c>
      <c r="E9" s="151" t="s">
        <v>299</v>
      </c>
      <c r="F9" s="152"/>
      <c r="G9" s="152"/>
      <c r="H9" s="153" t="s">
        <v>299</v>
      </c>
    </row>
    <row r="10" spans="1:8" s="157" customFormat="1" ht="36" customHeight="1" x14ac:dyDescent="0.2">
      <c r="A10" s="215" t="s">
        <v>300</v>
      </c>
      <c r="B10" s="215"/>
      <c r="C10" s="154">
        <f>C13</f>
        <v>1218.7</v>
      </c>
      <c r="D10" s="154">
        <f>D13</f>
        <v>852</v>
      </c>
      <c r="E10" s="154">
        <f>E13</f>
        <v>645.20000000000005</v>
      </c>
      <c r="F10" s="155"/>
      <c r="G10" s="155"/>
      <c r="H10" s="156" t="s">
        <v>299</v>
      </c>
    </row>
    <row r="11" spans="1:8" s="157" customFormat="1" ht="15" customHeight="1" x14ac:dyDescent="0.2">
      <c r="A11" s="213" t="s">
        <v>236</v>
      </c>
      <c r="B11" s="213"/>
      <c r="C11" s="158"/>
      <c r="D11" s="158"/>
      <c r="E11" s="158"/>
      <c r="F11" s="159"/>
      <c r="G11" s="159"/>
      <c r="H11" s="160"/>
    </row>
    <row r="12" spans="1:8" s="157" customFormat="1" ht="19.5" customHeight="1" x14ac:dyDescent="0.2">
      <c r="A12" s="214" t="s">
        <v>301</v>
      </c>
      <c r="B12" s="214"/>
      <c r="C12" s="154"/>
      <c r="D12" s="154"/>
      <c r="E12" s="154"/>
      <c r="F12" s="155"/>
      <c r="G12" s="155"/>
      <c r="H12" s="160" t="s">
        <v>299</v>
      </c>
    </row>
    <row r="13" spans="1:8" s="157" customFormat="1" ht="39" customHeight="1" x14ac:dyDescent="0.2">
      <c r="A13" s="215" t="s">
        <v>302</v>
      </c>
      <c r="B13" s="215"/>
      <c r="C13" s="158">
        <f>C15+C16+C22+C31</f>
        <v>1218.7</v>
      </c>
      <c r="D13" s="158">
        <f>D15+D16+D22+D31</f>
        <v>852</v>
      </c>
      <c r="E13" s="158">
        <f>E15+E16+E22+E31</f>
        <v>645.20000000000005</v>
      </c>
      <c r="F13" s="158">
        <f>F15+F16+F22+F31</f>
        <v>0</v>
      </c>
      <c r="G13" s="158">
        <f>G15+G16+G22+G31</f>
        <v>0</v>
      </c>
      <c r="H13" s="156" t="s">
        <v>299</v>
      </c>
    </row>
    <row r="14" spans="1:8" s="157" customFormat="1" ht="15" customHeight="1" x14ac:dyDescent="0.2">
      <c r="A14" s="216" t="s">
        <v>303</v>
      </c>
      <c r="B14" s="216"/>
      <c r="C14" s="158"/>
      <c r="D14" s="158"/>
      <c r="E14" s="158"/>
      <c r="F14" s="158"/>
      <c r="G14" s="158"/>
      <c r="H14" s="156"/>
    </row>
    <row r="15" spans="1:8" s="157" customFormat="1" ht="33.75" customHeight="1" x14ac:dyDescent="0.2">
      <c r="A15" s="161">
        <v>1</v>
      </c>
      <c r="B15" s="162" t="s">
        <v>304</v>
      </c>
      <c r="C15" s="154"/>
      <c r="D15" s="154"/>
      <c r="E15" s="154"/>
      <c r="F15" s="154"/>
      <c r="G15" s="154"/>
      <c r="H15" s="156" t="s">
        <v>299</v>
      </c>
    </row>
    <row r="16" spans="1:8" s="157" customFormat="1" ht="22.5" customHeight="1" x14ac:dyDescent="0.2">
      <c r="A16" s="161">
        <v>2</v>
      </c>
      <c r="B16" s="162" t="s">
        <v>305</v>
      </c>
      <c r="C16" s="158">
        <f>C18+C19</f>
        <v>1218.7</v>
      </c>
      <c r="D16" s="158">
        <f>D18+D19</f>
        <v>852</v>
      </c>
      <c r="E16" s="158">
        <f>E18+E19</f>
        <v>645.20000000000005</v>
      </c>
      <c r="F16" s="158">
        <f>F18+F19</f>
        <v>0</v>
      </c>
      <c r="G16" s="158">
        <f>G18+G19</f>
        <v>0</v>
      </c>
      <c r="H16" s="156" t="s">
        <v>299</v>
      </c>
    </row>
    <row r="17" spans="1:8" x14ac:dyDescent="0.25">
      <c r="A17" s="163"/>
      <c r="B17" s="164" t="s">
        <v>303</v>
      </c>
      <c r="C17" s="165"/>
      <c r="D17" s="165"/>
      <c r="E17" s="165"/>
      <c r="F17" s="166"/>
      <c r="G17" s="166"/>
      <c r="H17" s="160" t="s">
        <v>299</v>
      </c>
    </row>
    <row r="18" spans="1:8" x14ac:dyDescent="0.25">
      <c r="A18" s="163" t="s">
        <v>114</v>
      </c>
      <c r="B18" s="167" t="s">
        <v>306</v>
      </c>
      <c r="C18" s="168"/>
      <c r="D18" s="168"/>
      <c r="E18" s="168"/>
      <c r="F18" s="169"/>
      <c r="G18" s="169"/>
      <c r="H18" s="160" t="s">
        <v>299</v>
      </c>
    </row>
    <row r="19" spans="1:8" ht="30" x14ac:dyDescent="0.25">
      <c r="A19" s="163" t="s">
        <v>116</v>
      </c>
      <c r="B19" s="167" t="s">
        <v>307</v>
      </c>
      <c r="C19" s="168">
        <v>1218.7</v>
      </c>
      <c r="D19" s="168">
        <v>852</v>
      </c>
      <c r="E19" s="168">
        <f>E21</f>
        <v>645.20000000000005</v>
      </c>
      <c r="F19" s="169"/>
      <c r="G19" s="169"/>
      <c r="H19" s="160" t="s">
        <v>299</v>
      </c>
    </row>
    <row r="20" spans="1:8" ht="15" customHeight="1" x14ac:dyDescent="0.25">
      <c r="A20" s="217" t="s">
        <v>236</v>
      </c>
      <c r="B20" s="217"/>
      <c r="C20" s="168"/>
      <c r="D20" s="168"/>
      <c r="E20" s="168"/>
      <c r="F20" s="169"/>
      <c r="G20" s="169"/>
      <c r="H20" s="160"/>
    </row>
    <row r="21" spans="1:8" ht="60" x14ac:dyDescent="0.25">
      <c r="A21" s="163" t="s">
        <v>118</v>
      </c>
      <c r="B21" s="167" t="s">
        <v>308</v>
      </c>
      <c r="C21" s="170" t="s">
        <v>299</v>
      </c>
      <c r="D21" s="168">
        <v>852</v>
      </c>
      <c r="E21" s="168">
        <v>645.20000000000005</v>
      </c>
      <c r="F21" s="169"/>
      <c r="G21" s="169"/>
      <c r="H21" s="171" t="s">
        <v>299</v>
      </c>
    </row>
    <row r="22" spans="1:8" s="157" customFormat="1" ht="18.75" customHeight="1" x14ac:dyDescent="0.2">
      <c r="A22" s="161">
        <v>3</v>
      </c>
      <c r="B22" s="162" t="s">
        <v>309</v>
      </c>
      <c r="C22" s="158">
        <f>C24+C25+C26+C27+C28+C29+C30</f>
        <v>0</v>
      </c>
      <c r="D22" s="158">
        <f>D24+D25+D26+D27+D28+D29+D30</f>
        <v>0</v>
      </c>
      <c r="E22" s="158">
        <f>E24+E25+E26+E27+E28+E29+E30</f>
        <v>0</v>
      </c>
      <c r="F22" s="158">
        <f>F24+F25+F26+F27+F28+F29+F30</f>
        <v>0</v>
      </c>
      <c r="G22" s="158">
        <f>G24+G25+G26+G27+G28+G29+G30</f>
        <v>0</v>
      </c>
      <c r="H22" s="156" t="s">
        <v>299</v>
      </c>
    </row>
    <row r="23" spans="1:8" ht="15" customHeight="1" x14ac:dyDescent="0.25">
      <c r="A23" s="211" t="s">
        <v>303</v>
      </c>
      <c r="B23" s="211"/>
      <c r="C23" s="165"/>
      <c r="D23" s="165"/>
      <c r="E23" s="165"/>
      <c r="F23" s="166"/>
      <c r="G23" s="166"/>
      <c r="H23" s="160"/>
    </row>
    <row r="24" spans="1:8" x14ac:dyDescent="0.25">
      <c r="A24" s="163" t="s">
        <v>121</v>
      </c>
      <c r="B24" s="172" t="s">
        <v>310</v>
      </c>
      <c r="C24" s="168"/>
      <c r="D24" s="168"/>
      <c r="E24" s="168"/>
      <c r="F24" s="169"/>
      <c r="G24" s="169"/>
      <c r="H24" s="160" t="s">
        <v>299</v>
      </c>
    </row>
    <row r="25" spans="1:8" x14ac:dyDescent="0.25">
      <c r="A25" s="163" t="s">
        <v>124</v>
      </c>
      <c r="B25" s="172" t="s">
        <v>311</v>
      </c>
      <c r="C25" s="168"/>
      <c r="D25" s="168"/>
      <c r="E25" s="168"/>
      <c r="F25" s="169"/>
      <c r="G25" s="169"/>
      <c r="H25" s="160" t="s">
        <v>299</v>
      </c>
    </row>
    <row r="26" spans="1:8" ht="60" x14ac:dyDescent="0.25">
      <c r="A26" s="163" t="s">
        <v>127</v>
      </c>
      <c r="B26" s="167" t="s">
        <v>312</v>
      </c>
      <c r="C26" s="168"/>
      <c r="D26" s="168"/>
      <c r="E26" s="168"/>
      <c r="F26" s="169"/>
      <c r="G26" s="169"/>
      <c r="H26" s="160" t="s">
        <v>299</v>
      </c>
    </row>
    <row r="27" spans="1:8" ht="50.25" customHeight="1" x14ac:dyDescent="0.25">
      <c r="A27" s="163" t="s">
        <v>130</v>
      </c>
      <c r="B27" s="167" t="s">
        <v>313</v>
      </c>
      <c r="C27" s="168"/>
      <c r="D27" s="168"/>
      <c r="E27" s="168"/>
      <c r="F27" s="169"/>
      <c r="G27" s="169"/>
      <c r="H27" s="160" t="s">
        <v>299</v>
      </c>
    </row>
    <row r="28" spans="1:8" ht="48.75" customHeight="1" x14ac:dyDescent="0.25">
      <c r="A28" s="163" t="s">
        <v>314</v>
      </c>
      <c r="B28" s="167" t="s">
        <v>315</v>
      </c>
      <c r="C28" s="168"/>
      <c r="D28" s="168"/>
      <c r="E28" s="168"/>
      <c r="F28" s="169"/>
      <c r="G28" s="169"/>
      <c r="H28" s="160" t="s">
        <v>299</v>
      </c>
    </row>
    <row r="29" spans="1:8" ht="62.25" customHeight="1" x14ac:dyDescent="0.25">
      <c r="A29" s="163" t="s">
        <v>316</v>
      </c>
      <c r="B29" s="167" t="s">
        <v>317</v>
      </c>
      <c r="C29" s="168"/>
      <c r="D29" s="168"/>
      <c r="E29" s="168"/>
      <c r="F29" s="169"/>
      <c r="G29" s="169"/>
      <c r="H29" s="160" t="s">
        <v>299</v>
      </c>
    </row>
    <row r="30" spans="1:8" ht="50.25" customHeight="1" x14ac:dyDescent="0.25">
      <c r="A30" s="163" t="s">
        <v>318</v>
      </c>
      <c r="B30" s="167" t="s">
        <v>319</v>
      </c>
      <c r="C30" s="168"/>
      <c r="D30" s="168"/>
      <c r="E30" s="168"/>
      <c r="F30" s="169"/>
      <c r="G30" s="169"/>
      <c r="H30" s="160" t="s">
        <v>299</v>
      </c>
    </row>
    <row r="31" spans="1:8" ht="34.5" customHeight="1" x14ac:dyDescent="0.25">
      <c r="A31" s="161">
        <v>4</v>
      </c>
      <c r="B31" s="162" t="s">
        <v>320</v>
      </c>
      <c r="C31" s="158">
        <f>C33+C34+C35+C36+C37+C38+C39+C40+C41+C42+C43</f>
        <v>0</v>
      </c>
      <c r="D31" s="158">
        <f>D33+D34+D35+D36+D37+D38+D39+D40+D41+D42+D43</f>
        <v>0</v>
      </c>
      <c r="E31" s="158">
        <f>E33+E34+E35+E36+E37+E38+E39+E40+E41+E42+E43</f>
        <v>0</v>
      </c>
      <c r="F31" s="158">
        <f>F33+F34+F35+F36+F37+F38+F39+F40+F41+F42+F43</f>
        <v>0</v>
      </c>
      <c r="G31" s="158">
        <f>G33+G34+G35+G36+G37+G38+G39+G40+G41+G42+G43</f>
        <v>0</v>
      </c>
      <c r="H31" s="156" t="s">
        <v>299</v>
      </c>
    </row>
    <row r="32" spans="1:8" ht="15" customHeight="1" x14ac:dyDescent="0.25">
      <c r="A32" s="211" t="s">
        <v>19</v>
      </c>
      <c r="B32" s="211"/>
      <c r="C32" s="165"/>
      <c r="D32" s="165"/>
      <c r="E32" s="165"/>
      <c r="F32" s="165"/>
      <c r="G32" s="165"/>
      <c r="H32" s="160"/>
    </row>
    <row r="33" spans="1:8" x14ac:dyDescent="0.25">
      <c r="A33" s="163" t="s">
        <v>321</v>
      </c>
      <c r="B33" s="172" t="s">
        <v>322</v>
      </c>
      <c r="C33" s="168"/>
      <c r="D33" s="168"/>
      <c r="E33" s="168"/>
      <c r="F33" s="168"/>
      <c r="G33" s="168"/>
      <c r="H33" s="173"/>
    </row>
    <row r="34" spans="1:8" ht="15.75" customHeight="1" x14ac:dyDescent="0.25">
      <c r="A34" s="163" t="s">
        <v>323</v>
      </c>
      <c r="B34" s="167" t="s">
        <v>324</v>
      </c>
      <c r="C34" s="168"/>
      <c r="D34" s="168"/>
      <c r="E34" s="168"/>
      <c r="F34" s="168"/>
      <c r="G34" s="168"/>
      <c r="H34" s="173"/>
    </row>
    <row r="35" spans="1:8" x14ac:dyDescent="0.25">
      <c r="A35" s="163" t="s">
        <v>325</v>
      </c>
      <c r="B35" s="174" t="s">
        <v>326</v>
      </c>
      <c r="C35" s="168"/>
      <c r="D35" s="168"/>
      <c r="E35" s="168"/>
      <c r="F35" s="168"/>
      <c r="G35" s="168"/>
      <c r="H35" s="173"/>
    </row>
    <row r="36" spans="1:8" ht="15" customHeight="1" x14ac:dyDescent="0.25">
      <c r="A36" s="163" t="s">
        <v>327</v>
      </c>
      <c r="B36" s="175" t="s">
        <v>328</v>
      </c>
      <c r="C36" s="168"/>
      <c r="D36" s="168"/>
      <c r="E36" s="168"/>
      <c r="F36" s="168"/>
      <c r="G36" s="168"/>
      <c r="H36" s="173"/>
    </row>
    <row r="37" spans="1:8" x14ac:dyDescent="0.25">
      <c r="A37" s="163" t="s">
        <v>329</v>
      </c>
      <c r="B37" s="172" t="s">
        <v>330</v>
      </c>
      <c r="C37" s="168"/>
      <c r="D37" s="168"/>
      <c r="E37" s="168"/>
      <c r="F37" s="168"/>
      <c r="G37" s="168"/>
      <c r="H37" s="173"/>
    </row>
    <row r="38" spans="1:8" x14ac:dyDescent="0.25">
      <c r="A38" s="163" t="s">
        <v>144</v>
      </c>
      <c r="B38" s="172" t="s">
        <v>331</v>
      </c>
      <c r="C38" s="168"/>
      <c r="D38" s="168"/>
      <c r="E38" s="168"/>
      <c r="F38" s="168"/>
      <c r="G38" s="168"/>
      <c r="H38" s="173"/>
    </row>
    <row r="39" spans="1:8" x14ac:dyDescent="0.25">
      <c r="A39" s="163" t="s">
        <v>332</v>
      </c>
      <c r="B39" s="174" t="s">
        <v>333</v>
      </c>
      <c r="C39" s="168"/>
      <c r="D39" s="168"/>
      <c r="E39" s="168"/>
      <c r="F39" s="168"/>
      <c r="G39" s="168"/>
      <c r="H39" s="173"/>
    </row>
    <row r="40" spans="1:8" x14ac:dyDescent="0.25">
      <c r="A40" s="163" t="s">
        <v>334</v>
      </c>
      <c r="B40" s="175" t="s">
        <v>335</v>
      </c>
      <c r="C40" s="168"/>
      <c r="D40" s="168"/>
      <c r="E40" s="168"/>
      <c r="F40" s="168"/>
      <c r="G40" s="168"/>
      <c r="H40" s="173"/>
    </row>
    <row r="41" spans="1:8" x14ac:dyDescent="0.25">
      <c r="A41" s="163" t="s">
        <v>336</v>
      </c>
      <c r="B41" s="174" t="s">
        <v>337</v>
      </c>
      <c r="C41" s="168"/>
      <c r="D41" s="168"/>
      <c r="E41" s="168"/>
      <c r="F41" s="168"/>
      <c r="G41" s="168"/>
      <c r="H41" s="173"/>
    </row>
    <row r="42" spans="1:8" x14ac:dyDescent="0.25">
      <c r="A42" s="163" t="s">
        <v>338</v>
      </c>
      <c r="B42" s="174" t="s">
        <v>339</v>
      </c>
      <c r="C42" s="168"/>
      <c r="D42" s="168"/>
      <c r="E42" s="168"/>
      <c r="F42" s="168"/>
      <c r="G42" s="168"/>
      <c r="H42" s="173"/>
    </row>
    <row r="43" spans="1:8" x14ac:dyDescent="0.25">
      <c r="A43" s="163" t="s">
        <v>340</v>
      </c>
      <c r="B43" s="174" t="s">
        <v>341</v>
      </c>
      <c r="C43" s="170">
        <f>SUM(C44:C50)</f>
        <v>0</v>
      </c>
      <c r="D43" s="170">
        <f>SUM(D44:D50)</f>
        <v>0</v>
      </c>
      <c r="E43" s="170">
        <f>SUM(E44:E50)</f>
        <v>0</v>
      </c>
      <c r="F43" s="170">
        <f>SUM(F44:F50)</f>
        <v>0</v>
      </c>
      <c r="G43" s="170">
        <f>SUM(G44:G50)</f>
        <v>0</v>
      </c>
      <c r="H43" s="171" t="s">
        <v>299</v>
      </c>
    </row>
    <row r="44" spans="1:8" ht="30" x14ac:dyDescent="0.25">
      <c r="A44" s="163" t="s">
        <v>342</v>
      </c>
      <c r="B44" s="176" t="s">
        <v>343</v>
      </c>
      <c r="C44" s="168"/>
      <c r="D44" s="168"/>
      <c r="E44" s="168"/>
      <c r="F44" s="168"/>
      <c r="G44" s="168"/>
      <c r="H44" s="173"/>
    </row>
    <row r="45" spans="1:8" x14ac:dyDescent="0.25">
      <c r="A45" s="163" t="s">
        <v>344</v>
      </c>
      <c r="B45" s="177" t="s">
        <v>345</v>
      </c>
      <c r="C45" s="168"/>
      <c r="D45" s="168"/>
      <c r="E45" s="168"/>
      <c r="F45" s="169"/>
      <c r="G45" s="169"/>
      <c r="H45" s="173"/>
    </row>
    <row r="46" spans="1:8" x14ac:dyDescent="0.25">
      <c r="A46" s="163" t="s">
        <v>346</v>
      </c>
      <c r="B46" s="177"/>
      <c r="C46" s="168"/>
      <c r="D46" s="168"/>
      <c r="E46" s="168"/>
      <c r="F46" s="169"/>
      <c r="G46" s="169"/>
      <c r="H46" s="173"/>
    </row>
    <row r="47" spans="1:8" x14ac:dyDescent="0.25">
      <c r="A47" s="163" t="s">
        <v>347</v>
      </c>
      <c r="B47" s="177"/>
      <c r="C47" s="168"/>
      <c r="D47" s="168"/>
      <c r="E47" s="168"/>
      <c r="F47" s="169"/>
      <c r="G47" s="169"/>
      <c r="H47" s="173"/>
    </row>
    <row r="48" spans="1:8" x14ac:dyDescent="0.25">
      <c r="A48" s="163" t="s">
        <v>348</v>
      </c>
      <c r="B48" s="177"/>
      <c r="C48" s="168"/>
      <c r="D48" s="168"/>
      <c r="E48" s="168"/>
      <c r="F48" s="169"/>
      <c r="G48" s="169"/>
      <c r="H48" s="173"/>
    </row>
    <row r="49" spans="1:8" x14ac:dyDescent="0.25">
      <c r="A49" s="163" t="s">
        <v>349</v>
      </c>
      <c r="B49" s="177"/>
      <c r="C49" s="168"/>
      <c r="D49" s="168"/>
      <c r="E49" s="168"/>
      <c r="F49" s="169"/>
      <c r="G49" s="169"/>
      <c r="H49" s="173"/>
    </row>
    <row r="50" spans="1:8" x14ac:dyDescent="0.25">
      <c r="A50" s="163" t="s">
        <v>350</v>
      </c>
      <c r="B50" s="177"/>
      <c r="C50" s="168"/>
      <c r="D50" s="168"/>
      <c r="E50" s="168"/>
      <c r="F50" s="169"/>
      <c r="G50" s="169"/>
      <c r="H50" s="173"/>
    </row>
    <row r="51" spans="1:8" ht="36" customHeight="1" x14ac:dyDescent="0.25">
      <c r="A51" s="212" t="s">
        <v>351</v>
      </c>
      <c r="B51" s="212"/>
      <c r="C51" s="178"/>
      <c r="D51" s="179" t="s">
        <v>299</v>
      </c>
      <c r="E51" s="180"/>
      <c r="F51" s="181"/>
      <c r="G51" s="181"/>
      <c r="H51" s="182" t="s">
        <v>299</v>
      </c>
    </row>
  </sheetData>
  <sheetProtection selectLockedCells="1" selectUnlockedCells="1"/>
  <mergeCells count="14">
    <mergeCell ref="A10:B10"/>
    <mergeCell ref="E1:H1"/>
    <mergeCell ref="A2:H2"/>
    <mergeCell ref="A3:H3"/>
    <mergeCell ref="A5:C5"/>
    <mergeCell ref="A9:B9"/>
    <mergeCell ref="A32:B32"/>
    <mergeCell ref="A51:B51"/>
    <mergeCell ref="A11:B11"/>
    <mergeCell ref="A12:B12"/>
    <mergeCell ref="A13:B13"/>
    <mergeCell ref="A14:B14"/>
    <mergeCell ref="A20:B20"/>
    <mergeCell ref="A23:B23"/>
  </mergeCells>
  <pageMargins left="0.39374999999999999" right="0.11805555555555555" top="0.39374999999999999" bottom="0.31527777777777777" header="0.51180555555555551" footer="0.31527777777777777"/>
  <pageSetup paperSize="9" scale="56" firstPageNumber="0" orientation="portrait" horizontalDpi="300" verticalDpi="300" r:id="rId1"/>
  <headerFooter alignWithMargins="0"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2021-09-09T11:39:52Z</cp:lastPrinted>
  <dcterms:created xsi:type="dcterms:W3CDTF">2021-09-09T11:37:44Z</dcterms:created>
  <dcterms:modified xsi:type="dcterms:W3CDTF">2021-09-09T11:40:03Z</dcterms:modified>
</cp:coreProperties>
</file>