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10" windowWidth="11325" windowHeight="447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'117_(дох.)'!$A$1:$F$56</definedName>
    <definedName name="_xlnm.Print_Area" localSheetId="2">'117_(источ.)'!$A$1:$F$30</definedName>
  </definedNames>
  <calcPr fullCalcOnLoad="1"/>
</workbook>
</file>

<file path=xl/sharedStrings.xml><?xml version="1.0" encoding="utf-8"?>
<sst xmlns="http://schemas.openxmlformats.org/spreadsheetml/2006/main" count="742" uniqueCount="418">
  <si>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</si>
  <si>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</si>
  <si>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</si>
  <si>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</si>
  <si>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</si>
  <si>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</si>
  <si>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</si>
  <si>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</si>
  <si>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</si>
  <si>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</si>
  <si>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</si>
  <si>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</si>
  <si>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</si>
  <si>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</si>
  <si>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</si>
  <si>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</si>
  <si>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</si>
  <si>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</si>
  <si>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</si>
  <si>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</si>
  <si>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</si>
  <si>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</si>
  <si>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</si>
  <si>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</si>
  <si>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</si>
  <si>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</si>
  <si>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</si>
  <si>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</si>
  <si>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</si>
  <si>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</si>
  <si>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</si>
  <si>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</si>
  <si>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</si>
  <si>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</si>
  <si>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</si>
  <si>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</si>
  <si>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</si>
  <si>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</si>
  <si>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</si>
  <si>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</si>
  <si>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</si>
  <si>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</si>
  <si>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</si>
  <si>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</si>
  <si>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</si>
  <si>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</si>
  <si>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</si>
  <si>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</si>
  <si>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</si>
  <si>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</si>
  <si>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</si>
  <si>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</si>
  <si>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</si>
  <si>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</si>
  <si>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</si>
  <si>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</si>
  <si>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</si>
  <si>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</si>
  <si>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</si>
  <si>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</si>
  <si>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</si>
  <si>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</si>
  <si>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</si>
  <si>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</si>
  <si>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</si>
  <si>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</si>
  <si>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</si>
  <si>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</si>
  <si>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</si>
  <si>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</si>
  <si>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</si>
  <si>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</si>
  <si>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</si>
  <si>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</si>
  <si>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</si>
  <si>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</si>
  <si>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</si>
  <si>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</si>
  <si>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</si>
  <si>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</si>
  <si>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</si>
  <si>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</si>
  <si>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</si>
  <si>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х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</si>
  <si>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</si>
  <si>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</si>
  <si>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</si>
  <si>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</si>
  <si>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</si>
  <si>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</si>
  <si>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</si>
  <si>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</si>
  <si>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</si>
  <si>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</si>
  <si>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</si>
  <si>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</si>
  <si>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</si>
  <si>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</si>
  <si>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</si>
  <si>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</si>
  <si>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</si>
  <si>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</si>
  <si>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</si>
  <si>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</si>
  <si>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</si>
  <si>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</si>
  <si>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</si>
  <si>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</si>
  <si>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</si>
  <si>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</si>
  <si>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</si>
  <si>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</si>
  <si>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</si>
  <si>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</si>
  <si>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</si>
  <si>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</si>
  <si>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</si>
  <si>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</si>
  <si>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</si>
  <si>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</si>
  <si>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</si>
  <si>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</si>
  <si>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</si>
  <si>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</si>
  <si>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</si>
  <si>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</si>
  <si>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</si>
  <si>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</si>
  <si>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</si>
  <si>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</si>
  <si>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</si>
  <si>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</si>
  <si>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</si>
  <si>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</si>
  <si>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</si>
  <si>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</si>
  <si>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</si>
  <si>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</si>
  <si>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</si>
  <si>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</si>
  <si>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</si>
  <si>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 xml:space="preserve">Форма по ОКУД 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</si>
  <si>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</si>
  <si>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</si>
  <si>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</si>
  <si>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</si>
  <si>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</si>
  <si>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</si>
  <si>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</si>
  <si>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</si>
  <si>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</si>
  <si>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</si>
  <si>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</si>
  <si>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</si>
  <si>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</si>
  <si>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</si>
  <si>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</si>
  <si>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</si>
  <si>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</si>
  <si>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</si>
  <si>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</si>
  <si>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</si>
  <si>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</si>
  <si>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</si>
  <si>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</si>
  <si>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</si>
  <si>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</si>
  <si>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Массовый спорт</t>
  </si>
  <si>
    <t>951 0000 00 0 00 00000 000</t>
  </si>
  <si>
    <t>951 0100 00 0 00 00000 000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</si>
  <si>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</si>
  <si>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</si>
  <si>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</si>
  <si>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</si>
  <si>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</si>
  <si>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</si>
  <si>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</si>
  <si>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</si>
  <si>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</si>
  <si>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</si>
  <si>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</si>
  <si>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</si>
  <si>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</si>
  <si>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</si>
  <si>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</si>
  <si>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</si>
  <si>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</si>
  <si>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</si>
  <si>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</si>
  <si>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</si>
  <si>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</si>
  <si>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</si>
  <si>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951 0113 06 0 00 00000 000 </t>
  </si>
  <si>
    <t xml:space="preserve">951 0113 06 1 00 00000 000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</si>
  <si>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</si>
  <si>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</si>
  <si>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</si>
  <si>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</si>
  <si>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</si>
  <si>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</si>
  <si>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</si>
  <si>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</si>
  <si>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</si>
  <si>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</si>
  <si>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</si>
  <si>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</si>
  <si>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</si>
  <si>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</si>
  <si>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</si>
  <si>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</si>
  <si>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</si>
  <si>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</si>
  <si>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</si>
  <si>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951 0309 02 2 00 00000 000</t>
  </si>
  <si>
    <t>951 0309 02 2 00 20030 000</t>
  </si>
  <si>
    <t>951 0309 02 2 00 20030 244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</si>
  <si>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</si>
  <si>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</si>
  <si>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</si>
  <si>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</si>
  <si>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</si>
  <si>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</si>
  <si>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</si>
  <si>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</si>
  <si>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</si>
  <si>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</si>
  <si>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</si>
  <si>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</si>
  <si>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</si>
  <si>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</si>
  <si>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</si>
  <si>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</si>
  <si>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</si>
  <si>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</si>
  <si>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</si>
  <si>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</si>
  <si>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</si>
  <si>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</si>
  <si>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</si>
  <si>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</si>
  <si>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</si>
  <si>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</si>
  <si>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</si>
  <si>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</si>
  <si>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</si>
  <si>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</si>
  <si>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</si>
  <si>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</si>
  <si>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</si>
  <si>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</si>
  <si>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</si>
  <si>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</si>
  <si>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</si>
  <si>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</si>
  <si>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</si>
  <si>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</si>
  <si>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</si>
  <si>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</si>
  <si>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</si>
  <si>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</si>
  <si>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</si>
  <si>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</si>
  <si>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</si>
  <si>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</si>
  <si>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</si>
  <si>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</si>
  <si>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</si>
  <si>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</si>
  <si>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</si>
  <si>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</si>
  <si>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</si>
  <si>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</si>
  <si>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</si>
  <si>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</si>
  <si>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</si>
  <si>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</si>
  <si>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</si>
  <si>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</si>
  <si>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</si>
  <si>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</si>
  <si>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</si>
  <si>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</si>
  <si>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</si>
  <si>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</si>
  <si>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</si>
  <si>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</si>
  <si>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</si>
  <si>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</si>
  <si>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</si>
  <si>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</si>
  <si>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</si>
  <si>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</si>
  <si>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</si>
  <si>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</si>
  <si>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</si>
  <si>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</si>
  <si>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</si>
  <si>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</si>
  <si>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951 0801 00 0 00 00000 000</t>
  </si>
  <si>
    <t>951 0801 05 0 00 00000 000</t>
  </si>
  <si>
    <t>Дорожное хозяйство (дорожные фонды)</t>
  </si>
  <si>
    <t>951 0801 05 2 00 00590 611</t>
  </si>
  <si>
    <t>951 0801 05 2 00 00590 000</t>
  </si>
  <si>
    <t>951 0801 05 2 00 00000 000</t>
  </si>
  <si>
    <t>НАЛОГОВЫЕ И НЕНАЛОГОВЫЕ ДОХОДЫ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</si>
  <si>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</si>
  <si>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</si>
  <si>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</si>
  <si>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</si>
  <si>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</si>
  <si>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</si>
  <si>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951 01 03 01 00 00 0000 800</t>
  </si>
  <si>
    <t>951 01 03 01 00 10 0000 810</t>
  </si>
  <si>
    <t>Иные закупки товаров, работ и услуг для обеспечения государственных (муниципальных) нужд</t>
  </si>
  <si>
    <t>951 1102 07 1 00 20320 240</t>
  </si>
  <si>
    <t>Социальные выплаты гражданам, кроме публичных нормативных социальных выплат</t>
  </si>
  <si>
    <t>951 1001 06 3 00 11020 320</t>
  </si>
  <si>
    <t>Субсидии бюджетным учреждениям</t>
  </si>
  <si>
    <t>951 0801 05 2 00 00590 610</t>
  </si>
  <si>
    <t>951 0503 04 2 00 20250 240</t>
  </si>
  <si>
    <t>951 0503 04 2 00 20220 240</t>
  </si>
  <si>
    <t>951 0503 04 2 00 20210 240</t>
  </si>
  <si>
    <t>951 0409 03 2 00 20100 240</t>
  </si>
  <si>
    <t>951 0409 03 1 00 S3510 240</t>
  </si>
  <si>
    <t>951 0409 03 1 00 20090 240</t>
  </si>
  <si>
    <t>951 0409 03 1 00 20070 240</t>
  </si>
  <si>
    <t>951 0409 03 1 00 20080 240</t>
  </si>
  <si>
    <t>951 0309 02 2 00 20030 240</t>
  </si>
  <si>
    <t>Расходы на выплаты персоналу государственных (муниципальных) органов</t>
  </si>
  <si>
    <t>951 0203 99 9 00 51180 120</t>
  </si>
  <si>
    <t>Уплата налогов, сборов и иных платежей</t>
  </si>
  <si>
    <t xml:space="preserve">951 0113 99 9 00 20360 240 </t>
  </si>
  <si>
    <t xml:space="preserve">951 0113 06 2 00 20290 240 </t>
  </si>
  <si>
    <t xml:space="preserve">951 0113 06 1 00 20300 850 </t>
  </si>
  <si>
    <t>951 0104 99 9 00 72390 240</t>
  </si>
  <si>
    <t>951 0104 01 2 00 00190 240</t>
  </si>
  <si>
    <t>951 0104 01 2 00 00110 120</t>
  </si>
  <si>
    <t>951 0104 01 2 00 00190 120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</si>
  <si>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</si>
  <si>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</si>
  <si>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</si>
  <si>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</si>
  <si>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000 2 02 40000 00 0000 151</t>
  </si>
  <si>
    <t>000 2 02 35118 10 0000 151</t>
  </si>
  <si>
    <t>000 2 02 35118 00 0000 151</t>
  </si>
  <si>
    <t>000 2 02 30024 10 0000 151</t>
  </si>
  <si>
    <t>000 2 02 30024 00 0000 151</t>
  </si>
  <si>
    <t>000 2 02 30000 00 0000 151</t>
  </si>
  <si>
    <t>000 2 02 15001 00 0000 151</t>
  </si>
  <si>
    <t>000 2 02 15001 10 0000 151</t>
  </si>
  <si>
    <t>000 2 02 10000 00 0000 151</t>
  </si>
  <si>
    <t xml:space="preserve">951 0113 01 2 00 99990 000 </t>
  </si>
  <si>
    <t xml:space="preserve">951 0113 01 2 00 99990 850 </t>
  </si>
  <si>
    <t xml:space="preserve">951 0113 01 2 00 99990 851 </t>
  </si>
  <si>
    <t xml:space="preserve">951 0113 01 2 00 99990 852 </t>
  </si>
  <si>
    <t>951 0700 00 0 00 00000 000</t>
  </si>
  <si>
    <t>Образование</t>
  </si>
  <si>
    <t>951 0705 00 0 00 00000 000</t>
  </si>
  <si>
    <t>Профессиональная подготовка, переподготовка и повышение квалификации</t>
  </si>
  <si>
    <t>951 0705 06 0 00 00000 000</t>
  </si>
  <si>
    <t>951 0705 06 1 00 00000 000</t>
  </si>
  <si>
    <t>951 0705 06 1 00 20280 000</t>
  </si>
  <si>
    <t>951 0705 06 1 00 20280 240</t>
  </si>
  <si>
    <t>951 0705 06 1 00 20280 244</t>
  </si>
  <si>
    <t>951 01 00 00 00 00 0000 000</t>
  </si>
  <si>
    <t>Изменение остатков средств</t>
  </si>
  <si>
    <t xml:space="preserve">951 0113 01 2 00 99990 853 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</si>
  <si>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</si>
  <si>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</si>
  <si>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</t>
  </si>
  <si>
    <t>000 2 02 49999 00 0000 151</t>
  </si>
  <si>
    <t>Субсидии бюджетным учреждениям на иные цели</t>
  </si>
  <si>
    <t>951 0801 05 2 00 00590 612</t>
  </si>
  <si>
    <t>951 0501 04 3 00 20230 000</t>
  </si>
  <si>
    <t>951 0501 04 3 00 20230 244</t>
  </si>
  <si>
    <t>951 0501 04 3 00 20230 240</t>
  </si>
  <si>
    <t>Мероприятия на ликвидацию жилищного фонда, при-знанного аварийным и подлежащим сносу, включая раз-работку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Гуково-Гнилушевского сельско-го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</si>
  <si>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</si>
  <si>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</si>
  <si>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Жилищное хозяйство</t>
  </si>
  <si>
    <t>951 0501 00 0 00 00000 000</t>
  </si>
  <si>
    <t>951 0409 03 1 00 85040 540</t>
  </si>
  <si>
    <t>951 0409 03 1 00 85040 000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</si>
  <si>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Гуково-Гнилушевского сельского поселения» муници-пальной программы Гуково-Гнилушевского сельского поселения «Развитие транспортной системы»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</si>
  <si>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</si>
  <si>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</si>
  <si>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951 0801 05 2 00 S3850 000</t>
  </si>
  <si>
    <t>951 0801 05 2 00 S3850 611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</si>
  <si>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</si>
  <si>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951 0502 00 0 00 00000 000</t>
  </si>
  <si>
    <t>Коммунальное хозяйство</t>
  </si>
  <si>
    <t>951 0501 04 0 00 00000 000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</si>
  <si>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</si>
  <si>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</si>
  <si>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</si>
  <si>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строительство, реконструкцию, капитальный ремонт и ремонт объектов газо- и водо- 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</si>
  <si>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</si>
  <si>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</si>
  <si>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951 01 03 01 00 00 0000 700</t>
  </si>
  <si>
    <t>951 01 03 01 00 10 0000 710</t>
  </si>
  <si>
    <t>951 0502 04 1 00 20240 000</t>
  </si>
  <si>
    <t>951 0502 04 1 00 20240 240</t>
  </si>
  <si>
    <t>951 0502 04 1 00 20170 240</t>
  </si>
  <si>
    <t>951 0502 04 1 00 20170 000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</si>
  <si>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</si>
  <si>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951 0502 04 1 00 20170 244</t>
  </si>
  <si>
    <t>951 0502 04 1 00 20240 244</t>
  </si>
  <si>
    <t>01.10.2017</t>
  </si>
  <si>
    <t>на 1 октября 2017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</si>
  <si>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</si>
  <si>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</si>
  <si>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951 0801 05 2 00 71180 610</t>
  </si>
  <si>
    <t>951 0801 05 2 00 71180 612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</si>
  <si>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сель-ского поселения</t>
  </si>
  <si>
    <t xml:space="preserve">951 0113 99 9 00 99990 000 </t>
  </si>
  <si>
    <t xml:space="preserve">951 0113 99 9 00 99990 853 </t>
  </si>
  <si>
    <t>И.о. Главы Администрации Гуково-Гнилушевского сельского поселения</t>
  </si>
  <si>
    <r>
      <t xml:space="preserve"> 12</t>
    </r>
    <r>
      <rPr>
        <sz val="10"/>
        <rFont val="Arial Cyr"/>
        <family val="0"/>
      </rPr>
      <t xml:space="preserve">  октября   </t>
    </r>
    <r>
      <rPr>
        <u val="single"/>
        <sz val="10"/>
        <rFont val="Arial Cyr"/>
        <family val="0"/>
      </rPr>
      <t xml:space="preserve"> 2017 г.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</si>
</sst>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  <numFmt numFmtId="187" formatCode="#,##0.00_ ;\-#,##0.00\ "/>
  </numFmts>
  <fonts count="5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 vertical="top" wrapText="1"/>
    </xf>
    <xf numFmtId="49" fontId="49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71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9" fontId="0" fillId="0" borderId="14" xfId="0" applyNumberFormat="1" applyFill="1" applyBorder="1" applyAlignment="1">
      <alignment horizontal="center" vertical="top" wrapText="1"/>
    </xf>
    <xf numFmtId="4" fontId="50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vertical="top" wrapText="1"/>
    </xf>
    <xf numFmtId="187" fontId="0" fillId="0" borderId="14" xfId="61" applyNumberFormat="1" applyFont="1" applyFill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4" fontId="50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56"/>
  <sheetViews>
    <sheetView view="pageBreakPreview" zoomScale="90" zoomScaleSheetLayoutView="90" zoomScalePageLayoutView="0" workbookViewId="0" topLeftCell="A5">
      <selection activeCell="D5" sqref="D5:E5"/>
    </sheetView>
  </sheetViews>
  <sheetFormatPr defaultColWidth="9.00390625" defaultRowHeight="12.75"/>
  <cols>
    <col min="1" max="1" width="38.75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4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51"/>
      <c r="D1" s="52"/>
      <c r="E1" s="52"/>
      <c r="F1" s="52"/>
    </row>
    <row r="2" spans="3:6" ht="13.5" customHeight="1">
      <c r="C2" s="51" t="s">
        <v>140</v>
      </c>
      <c r="D2" s="51"/>
      <c r="E2" s="51"/>
      <c r="F2" s="51"/>
    </row>
    <row r="3" spans="4:5" ht="12.75">
      <c r="D3"/>
      <c r="E3" s="11"/>
    </row>
    <row r="4" spans="1:6" ht="15.75" customHeight="1" thickBot="1">
      <c r="A4" s="53" t="s">
        <v>17</v>
      </c>
      <c r="B4" s="53"/>
      <c r="C4" s="53"/>
      <c r="D4" s="53"/>
      <c r="E4" s="54"/>
      <c r="F4" s="8" t="s">
        <v>0</v>
      </c>
    </row>
    <row r="5" spans="2:6" ht="12.75">
      <c r="B5" s="55" t="s">
        <v>408</v>
      </c>
      <c r="C5" s="55"/>
      <c r="D5" s="51" t="s">
        <v>141</v>
      </c>
      <c r="E5" s="57"/>
      <c r="F5" s="9" t="s">
        <v>18</v>
      </c>
    </row>
    <row r="6" spans="2:6" ht="12.75">
      <c r="B6" s="2"/>
      <c r="C6" s="2"/>
      <c r="E6" s="4" t="s">
        <v>26</v>
      </c>
      <c r="F6" s="12" t="s">
        <v>407</v>
      </c>
    </row>
    <row r="7" spans="1:6" ht="12.75">
      <c r="A7" s="3" t="s">
        <v>1</v>
      </c>
      <c r="B7" s="4"/>
      <c r="C7" s="4"/>
      <c r="E7" s="4" t="s">
        <v>27</v>
      </c>
      <c r="F7" s="6">
        <v>4226577</v>
      </c>
    </row>
    <row r="8" spans="1:6" ht="12.75" customHeight="1">
      <c r="A8" s="56" t="s">
        <v>29</v>
      </c>
      <c r="B8" s="56"/>
      <c r="C8" s="56"/>
      <c r="E8" s="4" t="s">
        <v>28</v>
      </c>
      <c r="F8" s="6">
        <v>951</v>
      </c>
    </row>
    <row r="9" spans="1:6" ht="12.75">
      <c r="A9" s="5" t="s">
        <v>30</v>
      </c>
      <c r="B9" s="4"/>
      <c r="C9" s="4"/>
      <c r="E9" s="4" t="s">
        <v>122</v>
      </c>
      <c r="F9" s="6">
        <v>60626415</v>
      </c>
    </row>
    <row r="10" spans="1:6" ht="12.75">
      <c r="A10" s="3" t="s">
        <v>123</v>
      </c>
      <c r="B10" s="4"/>
      <c r="C10" s="4"/>
      <c r="F10" s="6"/>
    </row>
    <row r="11" spans="1:6" ht="13.5" thickBot="1">
      <c r="A11" s="3" t="s">
        <v>2</v>
      </c>
      <c r="B11" s="4"/>
      <c r="C11" s="4"/>
      <c r="F11" s="7">
        <v>383</v>
      </c>
    </row>
    <row r="12" spans="1:6" ht="19.5" customHeight="1">
      <c r="A12" s="50" t="s">
        <v>3</v>
      </c>
      <c r="B12" s="50"/>
      <c r="C12" s="50"/>
      <c r="D12" s="50"/>
      <c r="E12" s="50"/>
      <c r="F12" s="50"/>
    </row>
    <row r="13" spans="1:6" ht="36" customHeight="1">
      <c r="A13" s="13" t="s">
        <v>4</v>
      </c>
      <c r="B13" s="13" t="s">
        <v>5</v>
      </c>
      <c r="C13" s="13" t="s">
        <v>6</v>
      </c>
      <c r="D13" s="13" t="s">
        <v>105</v>
      </c>
      <c r="E13" s="13" t="s">
        <v>7</v>
      </c>
      <c r="F13" s="13" t="s">
        <v>19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106</v>
      </c>
      <c r="E14" s="14" t="s">
        <v>107</v>
      </c>
      <c r="F14" s="14" t="s">
        <v>108</v>
      </c>
    </row>
    <row r="15" spans="1:8" s="4" customFormat="1" ht="12.75">
      <c r="A15" s="17" t="s">
        <v>163</v>
      </c>
      <c r="B15" s="40" t="s">
        <v>270</v>
      </c>
      <c r="C15" s="43" t="s">
        <v>83</v>
      </c>
      <c r="D15" s="19">
        <f>D16+D42</f>
        <v>12638900</v>
      </c>
      <c r="E15" s="19">
        <f>E16+E42</f>
        <v>8071824.77</v>
      </c>
      <c r="F15" s="19">
        <f>D15-E15</f>
        <v>4567075.23</v>
      </c>
      <c r="G15" s="22"/>
      <c r="H15" s="35"/>
    </row>
    <row r="16" spans="1:9" s="4" customFormat="1" ht="15" customHeight="1">
      <c r="A16" s="17" t="s">
        <v>304</v>
      </c>
      <c r="B16" s="40" t="s">
        <v>270</v>
      </c>
      <c r="C16" s="41" t="s">
        <v>271</v>
      </c>
      <c r="D16" s="19">
        <f>D17+D21+D24+D32+D35+D39</f>
        <v>4336000</v>
      </c>
      <c r="E16" s="19">
        <f>E17+E24+E35+E32+E21</f>
        <v>1129449.67</v>
      </c>
      <c r="F16" s="19">
        <f>D16-E16</f>
        <v>3206550.33</v>
      </c>
      <c r="G16" s="22"/>
      <c r="H16" s="35"/>
      <c r="I16" s="22"/>
    </row>
    <row r="17" spans="1:8" s="4" customFormat="1" ht="13.5" customHeight="1">
      <c r="A17" s="17" t="s">
        <v>8</v>
      </c>
      <c r="B17" s="40" t="s">
        <v>270</v>
      </c>
      <c r="C17" s="41" t="s">
        <v>272</v>
      </c>
      <c r="D17" s="19">
        <f>D18</f>
        <v>607100</v>
      </c>
      <c r="E17" s="19">
        <f>E18</f>
        <v>325825.85</v>
      </c>
      <c r="F17" s="19">
        <f>D17-E17</f>
        <v>281274.15</v>
      </c>
      <c r="H17" s="35"/>
    </row>
    <row r="18" spans="1:8" s="4" customFormat="1" ht="14.25" customHeight="1">
      <c r="A18" s="17" t="s">
        <v>20</v>
      </c>
      <c r="B18" s="40" t="s">
        <v>270</v>
      </c>
      <c r="C18" s="41" t="s">
        <v>273</v>
      </c>
      <c r="D18" s="19">
        <f>D19</f>
        <v>607100</v>
      </c>
      <c r="E18" s="19">
        <f>E19+E20</f>
        <v>325825.85</v>
      </c>
      <c r="F18" s="19">
        <f>D18-E18</f>
        <v>281274.15</v>
      </c>
      <c r="H18" s="35"/>
    </row>
    <row r="19" spans="1:8" s="4" customFormat="1" ht="95.25" customHeight="1">
      <c r="A19" s="17" t="s">
        <v>164</v>
      </c>
      <c r="B19" s="40" t="s">
        <v>270</v>
      </c>
      <c r="C19" s="41" t="s">
        <v>274</v>
      </c>
      <c r="D19" s="19">
        <v>607100</v>
      </c>
      <c r="E19" s="19">
        <v>320477.93</v>
      </c>
      <c r="F19" s="19">
        <f>D19-E19</f>
        <v>286622.07</v>
      </c>
      <c r="H19" s="35"/>
    </row>
    <row r="20" spans="1:8" s="4" customFormat="1" ht="63" customHeight="1">
      <c r="A20" s="40" t="s">
        <v>384</v>
      </c>
      <c r="B20" s="40" t="s">
        <v>270</v>
      </c>
      <c r="C20" s="41" t="s">
        <v>385</v>
      </c>
      <c r="D20" s="25" t="s">
        <v>82</v>
      </c>
      <c r="E20" s="19">
        <v>5347.92</v>
      </c>
      <c r="F20" s="25" t="s">
        <v>82</v>
      </c>
      <c r="H20" s="35"/>
    </row>
    <row r="21" spans="1:8" ht="12.75">
      <c r="A21" s="17" t="s">
        <v>9</v>
      </c>
      <c r="B21" s="40" t="s">
        <v>270</v>
      </c>
      <c r="C21" s="41" t="s">
        <v>275</v>
      </c>
      <c r="D21" s="19">
        <f>D22</f>
        <v>83300</v>
      </c>
      <c r="E21" s="19">
        <f>E22</f>
        <v>133300.64</v>
      </c>
      <c r="F21" s="19">
        <f>D21-E21</f>
        <v>-50000.640000000014</v>
      </c>
      <c r="H21" s="35"/>
    </row>
    <row r="22" spans="1:8" ht="12.75">
      <c r="A22" s="17" t="s">
        <v>10</v>
      </c>
      <c r="B22" s="40" t="s">
        <v>270</v>
      </c>
      <c r="C22" s="41" t="s">
        <v>276</v>
      </c>
      <c r="D22" s="19">
        <f>D23</f>
        <v>83300</v>
      </c>
      <c r="E22" s="19">
        <f>E23</f>
        <v>133300.64</v>
      </c>
      <c r="F22" s="19">
        <f>D22-E22</f>
        <v>-50000.640000000014</v>
      </c>
      <c r="H22" s="35"/>
    </row>
    <row r="23" spans="1:8" ht="12.75">
      <c r="A23" s="17" t="s">
        <v>10</v>
      </c>
      <c r="B23" s="40" t="s">
        <v>270</v>
      </c>
      <c r="C23" s="41" t="s">
        <v>277</v>
      </c>
      <c r="D23" s="19">
        <v>83300</v>
      </c>
      <c r="E23" s="19">
        <v>133300.64</v>
      </c>
      <c r="F23" s="19">
        <f>D23-E23</f>
        <v>-50000.640000000014</v>
      </c>
      <c r="H23" s="35"/>
    </row>
    <row r="24" spans="1:8" ht="14.25" customHeight="1">
      <c r="A24" s="17" t="s">
        <v>11</v>
      </c>
      <c r="B24" s="40" t="s">
        <v>270</v>
      </c>
      <c r="C24" s="41" t="s">
        <v>278</v>
      </c>
      <c r="D24" s="19">
        <f>D25+D27</f>
        <v>3378700</v>
      </c>
      <c r="E24" s="19">
        <f>E25+E27</f>
        <v>431900.71</v>
      </c>
      <c r="F24" s="19">
        <f>D24-E24</f>
        <v>2946799.29</v>
      </c>
      <c r="H24" s="35"/>
    </row>
    <row r="25" spans="1:8" ht="15.75" customHeight="1">
      <c r="A25" s="17" t="s">
        <v>21</v>
      </c>
      <c r="B25" s="40" t="s">
        <v>270</v>
      </c>
      <c r="C25" s="41" t="s">
        <v>279</v>
      </c>
      <c r="D25" s="19">
        <f>D26</f>
        <v>372400</v>
      </c>
      <c r="E25" s="19">
        <f>E26</f>
        <v>9642.8</v>
      </c>
      <c r="F25" s="19">
        <f>F26</f>
        <v>362757.2</v>
      </c>
      <c r="H25" s="35"/>
    </row>
    <row r="26" spans="1:8" ht="64.5" customHeight="1">
      <c r="A26" s="17" t="s">
        <v>124</v>
      </c>
      <c r="B26" s="40" t="s">
        <v>270</v>
      </c>
      <c r="C26" s="41" t="s">
        <v>280</v>
      </c>
      <c r="D26" s="19">
        <v>372400</v>
      </c>
      <c r="E26" s="19">
        <v>9642.8</v>
      </c>
      <c r="F26" s="19">
        <f>D26-E26</f>
        <v>362757.2</v>
      </c>
      <c r="H26" s="35"/>
    </row>
    <row r="27" spans="1:8" ht="15" customHeight="1">
      <c r="A27" s="17" t="s">
        <v>22</v>
      </c>
      <c r="B27" s="40" t="s">
        <v>270</v>
      </c>
      <c r="C27" s="41" t="s">
        <v>281</v>
      </c>
      <c r="D27" s="19">
        <f>D28+D30</f>
        <v>3006300</v>
      </c>
      <c r="E27" s="19">
        <f>E28+E30</f>
        <v>422257.91000000003</v>
      </c>
      <c r="F27" s="19">
        <f>D27-E27</f>
        <v>2584042.09</v>
      </c>
      <c r="H27" s="35"/>
    </row>
    <row r="28" spans="1:8" ht="15" customHeight="1">
      <c r="A28" s="17" t="s">
        <v>262</v>
      </c>
      <c r="B28" s="40" t="s">
        <v>270</v>
      </c>
      <c r="C28" s="41" t="s">
        <v>282</v>
      </c>
      <c r="D28" s="19">
        <f>D29</f>
        <v>684000</v>
      </c>
      <c r="E28" s="19">
        <f>E29</f>
        <v>321261.07</v>
      </c>
      <c r="F28" s="19">
        <f>F29</f>
        <v>362738.93</v>
      </c>
      <c r="H28" s="35"/>
    </row>
    <row r="29" spans="1:8" ht="53.25" customHeight="1">
      <c r="A29" s="17" t="s">
        <v>263</v>
      </c>
      <c r="B29" s="40" t="s">
        <v>270</v>
      </c>
      <c r="C29" s="41" t="s">
        <v>283</v>
      </c>
      <c r="D29" s="19">
        <v>684000</v>
      </c>
      <c r="E29" s="19">
        <v>321261.07</v>
      </c>
      <c r="F29" s="19">
        <f>D29-E29</f>
        <v>362738.93</v>
      </c>
      <c r="H29" s="35"/>
    </row>
    <row r="30" spans="1:8" ht="15.75" customHeight="1">
      <c r="A30" s="17" t="s">
        <v>125</v>
      </c>
      <c r="B30" s="40" t="s">
        <v>270</v>
      </c>
      <c r="C30" s="41" t="s">
        <v>284</v>
      </c>
      <c r="D30" s="19">
        <f>D31</f>
        <v>2322300</v>
      </c>
      <c r="E30" s="19">
        <f>E31</f>
        <v>100996.84</v>
      </c>
      <c r="F30" s="19">
        <f>F31</f>
        <v>2221303.16</v>
      </c>
      <c r="H30" s="35"/>
    </row>
    <row r="31" spans="1:8" ht="51.75" customHeight="1">
      <c r="A31" s="17" t="s">
        <v>126</v>
      </c>
      <c r="B31" s="40" t="s">
        <v>270</v>
      </c>
      <c r="C31" s="41" t="s">
        <v>285</v>
      </c>
      <c r="D31" s="19">
        <v>2322300</v>
      </c>
      <c r="E31" s="19">
        <v>100996.84</v>
      </c>
      <c r="F31" s="19">
        <f>D31-E31</f>
        <v>2221303.16</v>
      </c>
      <c r="H31" s="35"/>
    </row>
    <row r="32" spans="1:8" ht="15.75" customHeight="1">
      <c r="A32" s="17" t="s">
        <v>12</v>
      </c>
      <c r="B32" s="40" t="s">
        <v>270</v>
      </c>
      <c r="C32" s="41" t="s">
        <v>286</v>
      </c>
      <c r="D32" s="19">
        <f aca="true" t="shared" si="0" ref="D32:F33">D33</f>
        <v>8000</v>
      </c>
      <c r="E32" s="19">
        <f t="shared" si="0"/>
        <v>1450</v>
      </c>
      <c r="F32" s="19">
        <f>F33</f>
        <v>6550</v>
      </c>
      <c r="H32" s="35"/>
    </row>
    <row r="33" spans="1:8" ht="62.25" customHeight="1">
      <c r="A33" s="17" t="s">
        <v>23</v>
      </c>
      <c r="B33" s="40" t="s">
        <v>270</v>
      </c>
      <c r="C33" s="41" t="s">
        <v>287</v>
      </c>
      <c r="D33" s="19">
        <f t="shared" si="0"/>
        <v>8000</v>
      </c>
      <c r="E33" s="19">
        <f t="shared" si="0"/>
        <v>1450</v>
      </c>
      <c r="F33" s="19">
        <f t="shared" si="0"/>
        <v>6550</v>
      </c>
      <c r="H33" s="35"/>
    </row>
    <row r="34" spans="1:8" ht="88.5" customHeight="1">
      <c r="A34" s="17" t="s">
        <v>13</v>
      </c>
      <c r="B34" s="40" t="s">
        <v>270</v>
      </c>
      <c r="C34" s="41" t="s">
        <v>288</v>
      </c>
      <c r="D34" s="19">
        <v>8000</v>
      </c>
      <c r="E34" s="19">
        <v>1450</v>
      </c>
      <c r="F34" s="19">
        <f>D34-E34</f>
        <v>6550</v>
      </c>
      <c r="H34" s="35"/>
    </row>
    <row r="35" spans="1:8" ht="49.5" customHeight="1">
      <c r="A35" s="17" t="s">
        <v>14</v>
      </c>
      <c r="B35" s="40" t="s">
        <v>270</v>
      </c>
      <c r="C35" s="41" t="s">
        <v>289</v>
      </c>
      <c r="D35" s="19">
        <f>D36</f>
        <v>206400</v>
      </c>
      <c r="E35" s="19">
        <f aca="true" t="shared" si="1" ref="E35:F37">E36</f>
        <v>236972.47</v>
      </c>
      <c r="F35" s="19">
        <f t="shared" si="1"/>
        <v>-30572.47</v>
      </c>
      <c r="H35" s="35"/>
    </row>
    <row r="36" spans="1:8" ht="114.75" customHeight="1">
      <c r="A36" s="17" t="s">
        <v>32</v>
      </c>
      <c r="B36" s="40" t="s">
        <v>270</v>
      </c>
      <c r="C36" s="41" t="s">
        <v>290</v>
      </c>
      <c r="D36" s="19">
        <f>D37</f>
        <v>206400</v>
      </c>
      <c r="E36" s="19">
        <f t="shared" si="1"/>
        <v>236972.47</v>
      </c>
      <c r="F36" s="19">
        <f t="shared" si="1"/>
        <v>-30572.47</v>
      </c>
      <c r="H36" s="35"/>
    </row>
    <row r="37" spans="1:8" ht="49.5" customHeight="1">
      <c r="A37" s="17" t="s">
        <v>33</v>
      </c>
      <c r="B37" s="40" t="s">
        <v>270</v>
      </c>
      <c r="C37" s="41" t="s">
        <v>291</v>
      </c>
      <c r="D37" s="19">
        <f>D38</f>
        <v>206400</v>
      </c>
      <c r="E37" s="19">
        <f t="shared" si="1"/>
        <v>236972.47</v>
      </c>
      <c r="F37" s="19">
        <f t="shared" si="1"/>
        <v>-30572.47</v>
      </c>
      <c r="H37" s="35"/>
    </row>
    <row r="38" spans="1:8" ht="47.25" customHeight="1">
      <c r="A38" s="17" t="s">
        <v>127</v>
      </c>
      <c r="B38" s="40" t="s">
        <v>270</v>
      </c>
      <c r="C38" s="41" t="s">
        <v>292</v>
      </c>
      <c r="D38" s="19">
        <v>206400</v>
      </c>
      <c r="E38" s="19">
        <v>236972.47</v>
      </c>
      <c r="F38" s="19">
        <f>D38-E38</f>
        <v>-30572.47</v>
      </c>
      <c r="H38" s="36"/>
    </row>
    <row r="39" spans="1:8" ht="27.75" customHeight="1">
      <c r="A39" s="17" t="s">
        <v>31</v>
      </c>
      <c r="B39" s="40" t="s">
        <v>270</v>
      </c>
      <c r="C39" s="41" t="s">
        <v>293</v>
      </c>
      <c r="D39" s="19">
        <f aca="true" t="shared" si="2" ref="D39:F40">D40</f>
        <v>52500</v>
      </c>
      <c r="E39" s="25" t="str">
        <f t="shared" si="2"/>
        <v>-</v>
      </c>
      <c r="F39" s="19">
        <f t="shared" si="2"/>
        <v>52500</v>
      </c>
      <c r="H39" s="35"/>
    </row>
    <row r="40" spans="1:8" ht="51" customHeight="1">
      <c r="A40" s="17" t="s">
        <v>149</v>
      </c>
      <c r="B40" s="40" t="s">
        <v>270</v>
      </c>
      <c r="C40" s="41" t="s">
        <v>294</v>
      </c>
      <c r="D40" s="19">
        <f t="shared" si="2"/>
        <v>52500</v>
      </c>
      <c r="E40" s="25" t="str">
        <f t="shared" si="2"/>
        <v>-</v>
      </c>
      <c r="F40" s="19">
        <f t="shared" si="2"/>
        <v>52500</v>
      </c>
      <c r="H40" s="35"/>
    </row>
    <row r="41" spans="1:8" ht="63.75" customHeight="1">
      <c r="A41" s="17" t="s">
        <v>264</v>
      </c>
      <c r="B41" s="40" t="s">
        <v>270</v>
      </c>
      <c r="C41" s="41" t="s">
        <v>295</v>
      </c>
      <c r="D41" s="19">
        <v>52500</v>
      </c>
      <c r="E41" s="25" t="s">
        <v>82</v>
      </c>
      <c r="F41" s="19">
        <v>52500</v>
      </c>
      <c r="H41" s="35"/>
    </row>
    <row r="42" spans="1:8" ht="13.5" customHeight="1">
      <c r="A42" s="17" t="s">
        <v>15</v>
      </c>
      <c r="B42" s="40" t="s">
        <v>270</v>
      </c>
      <c r="C42" s="41" t="s">
        <v>296</v>
      </c>
      <c r="D42" s="19">
        <f>D43</f>
        <v>8302900</v>
      </c>
      <c r="E42" s="19">
        <f>E43</f>
        <v>6942375.1</v>
      </c>
      <c r="F42" s="19">
        <f aca="true" t="shared" si="3" ref="F42:F47">D42-E42</f>
        <v>1360524.9000000004</v>
      </c>
      <c r="H42" s="35"/>
    </row>
    <row r="43" spans="1:8" ht="39.75" customHeight="1">
      <c r="A43" s="17" t="s">
        <v>265</v>
      </c>
      <c r="B43" s="40" t="s">
        <v>270</v>
      </c>
      <c r="C43" s="41" t="s">
        <v>297</v>
      </c>
      <c r="D43" s="19">
        <f>D44+D47+D52</f>
        <v>8302900</v>
      </c>
      <c r="E43" s="19">
        <f>E44+E47+E52</f>
        <v>6942375.1</v>
      </c>
      <c r="F43" s="19">
        <f t="shared" si="3"/>
        <v>1360524.9000000004</v>
      </c>
      <c r="H43" s="35"/>
    </row>
    <row r="44" spans="1:8" ht="29.25" customHeight="1">
      <c r="A44" s="17" t="s">
        <v>266</v>
      </c>
      <c r="B44" s="40" t="s">
        <v>270</v>
      </c>
      <c r="C44" s="41" t="s">
        <v>350</v>
      </c>
      <c r="D44" s="19">
        <f>D45</f>
        <v>2314400</v>
      </c>
      <c r="E44" s="19">
        <f>E45</f>
        <v>2264400</v>
      </c>
      <c r="F44" s="19">
        <f t="shared" si="3"/>
        <v>50000</v>
      </c>
      <c r="H44" s="35"/>
    </row>
    <row r="45" spans="1:8" ht="25.5" customHeight="1">
      <c r="A45" s="17" t="s">
        <v>128</v>
      </c>
      <c r="B45" s="40" t="s">
        <v>270</v>
      </c>
      <c r="C45" s="41" t="s">
        <v>348</v>
      </c>
      <c r="D45" s="19">
        <f>D46</f>
        <v>2314400</v>
      </c>
      <c r="E45" s="19">
        <f>E46</f>
        <v>2264400</v>
      </c>
      <c r="F45" s="19">
        <f t="shared" si="3"/>
        <v>50000</v>
      </c>
      <c r="H45" s="35"/>
    </row>
    <row r="46" spans="1:8" ht="37.5" customHeight="1">
      <c r="A46" s="17" t="s">
        <v>267</v>
      </c>
      <c r="B46" s="40" t="s">
        <v>270</v>
      </c>
      <c r="C46" s="41" t="s">
        <v>349</v>
      </c>
      <c r="D46" s="19">
        <v>2314400</v>
      </c>
      <c r="E46" s="19">
        <v>2264400</v>
      </c>
      <c r="F46" s="19">
        <f t="shared" si="3"/>
        <v>50000</v>
      </c>
      <c r="H46" s="35"/>
    </row>
    <row r="47" spans="1:8" ht="28.5" customHeight="1">
      <c r="A47" s="17" t="s">
        <v>268</v>
      </c>
      <c r="B47" s="40" t="s">
        <v>270</v>
      </c>
      <c r="C47" s="41" t="s">
        <v>347</v>
      </c>
      <c r="D47" s="19">
        <f>D48+D50</f>
        <v>173500</v>
      </c>
      <c r="E47" s="19">
        <f>E48+E50</f>
        <v>129975.93</v>
      </c>
      <c r="F47" s="19">
        <f t="shared" si="3"/>
        <v>43524.07000000001</v>
      </c>
      <c r="H47" s="35"/>
    </row>
    <row r="48" spans="1:8" ht="39" customHeight="1">
      <c r="A48" s="17" t="s">
        <v>269</v>
      </c>
      <c r="B48" s="40" t="s">
        <v>270</v>
      </c>
      <c r="C48" s="41" t="s">
        <v>346</v>
      </c>
      <c r="D48" s="19">
        <f>D49</f>
        <v>200</v>
      </c>
      <c r="E48" s="19">
        <f>E49</f>
        <v>200</v>
      </c>
      <c r="F48" s="25" t="str">
        <f>F49</f>
        <v>-</v>
      </c>
      <c r="H48" s="35"/>
    </row>
    <row r="49" spans="1:8" ht="51" customHeight="1">
      <c r="A49" s="17" t="s">
        <v>130</v>
      </c>
      <c r="B49" s="40" t="s">
        <v>270</v>
      </c>
      <c r="C49" s="41" t="s">
        <v>345</v>
      </c>
      <c r="D49" s="19">
        <v>200</v>
      </c>
      <c r="E49" s="19">
        <v>200</v>
      </c>
      <c r="F49" s="25" t="s">
        <v>82</v>
      </c>
      <c r="H49" s="35"/>
    </row>
    <row r="50" spans="1:8" ht="51" customHeight="1">
      <c r="A50" s="17" t="s">
        <v>24</v>
      </c>
      <c r="B50" s="40" t="s">
        <v>270</v>
      </c>
      <c r="C50" s="41" t="s">
        <v>344</v>
      </c>
      <c r="D50" s="19">
        <f>D51</f>
        <v>173300</v>
      </c>
      <c r="E50" s="19">
        <f>E51</f>
        <v>129775.93</v>
      </c>
      <c r="F50" s="19">
        <f>F51</f>
        <v>43524.07000000001</v>
      </c>
      <c r="H50" s="35"/>
    </row>
    <row r="51" spans="1:8" ht="51" customHeight="1">
      <c r="A51" s="17" t="s">
        <v>129</v>
      </c>
      <c r="B51" s="40" t="s">
        <v>270</v>
      </c>
      <c r="C51" s="41" t="s">
        <v>343</v>
      </c>
      <c r="D51" s="19">
        <v>173300</v>
      </c>
      <c r="E51" s="19">
        <v>129775.93</v>
      </c>
      <c r="F51" s="19">
        <f>D51-E51</f>
        <v>43524.07000000001</v>
      </c>
      <c r="H51" s="35"/>
    </row>
    <row r="52" spans="1:8" ht="13.5" customHeight="1">
      <c r="A52" s="17" t="s">
        <v>25</v>
      </c>
      <c r="B52" s="40" t="s">
        <v>270</v>
      </c>
      <c r="C52" s="41" t="s">
        <v>342</v>
      </c>
      <c r="D52" s="19">
        <f>D53+D55</f>
        <v>5815000</v>
      </c>
      <c r="E52" s="19">
        <f>E53+E55</f>
        <v>4547999.17</v>
      </c>
      <c r="F52" s="19">
        <f>F53+F55</f>
        <v>1267000.83</v>
      </c>
      <c r="H52" s="35"/>
    </row>
    <row r="53" spans="1:8" ht="87" customHeight="1">
      <c r="A53" s="17" t="s">
        <v>340</v>
      </c>
      <c r="B53" s="40" t="s">
        <v>270</v>
      </c>
      <c r="C53" s="41" t="s">
        <v>341</v>
      </c>
      <c r="D53" s="19">
        <f>D54</f>
        <v>1141700</v>
      </c>
      <c r="E53" s="19">
        <f>E54</f>
        <v>193199.17</v>
      </c>
      <c r="F53" s="19">
        <f>D53-E53</f>
        <v>948500.83</v>
      </c>
      <c r="H53" s="35"/>
    </row>
    <row r="54" spans="1:8" ht="87" customHeight="1">
      <c r="A54" s="17" t="s">
        <v>338</v>
      </c>
      <c r="B54" s="40" t="s">
        <v>270</v>
      </c>
      <c r="C54" s="41" t="s">
        <v>339</v>
      </c>
      <c r="D54" s="19">
        <v>1141700</v>
      </c>
      <c r="E54" s="19">
        <v>193199.17</v>
      </c>
      <c r="F54" s="19">
        <f>D54-E54</f>
        <v>948500.83</v>
      </c>
      <c r="H54" s="35"/>
    </row>
    <row r="55" spans="1:8" ht="25.5" customHeight="1">
      <c r="A55" s="17" t="s">
        <v>369</v>
      </c>
      <c r="B55" s="40" t="s">
        <v>270</v>
      </c>
      <c r="C55" s="41" t="s">
        <v>370</v>
      </c>
      <c r="D55" s="19">
        <f>D56</f>
        <v>4673300</v>
      </c>
      <c r="E55" s="25">
        <f>E56</f>
        <v>4354800</v>
      </c>
      <c r="F55" s="19">
        <f>F56</f>
        <v>318500</v>
      </c>
      <c r="H55" s="35"/>
    </row>
    <row r="56" spans="1:6" ht="37.5" customHeight="1">
      <c r="A56" s="17" t="s">
        <v>367</v>
      </c>
      <c r="B56" s="40" t="s">
        <v>270</v>
      </c>
      <c r="C56" s="41" t="s">
        <v>368</v>
      </c>
      <c r="D56" s="19">
        <v>4673300</v>
      </c>
      <c r="E56" s="25">
        <v>4354800</v>
      </c>
      <c r="F56" s="19">
        <f>D56-E56</f>
        <v>318500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35433070866141736" top="0.1968503937007874" bottom="0.1968503937007874" header="0" footer="0"/>
  <pageSetup horizontalDpi="600" verticalDpi="600" orientation="portrait" paperSize="9" scale="85" r:id="rId1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59"/>
  <sheetViews>
    <sheetView tabSelected="1" view="pageBreakPreview" zoomScaleSheetLayoutView="100" zoomScalePageLayoutView="0" workbookViewId="0" topLeftCell="A43">
      <selection activeCell="E38" sqref="E38"/>
    </sheetView>
  </sheetViews>
  <sheetFormatPr defaultColWidth="9.00390625" defaultRowHeight="12.75"/>
  <cols>
    <col min="1" max="1" width="43.75390625" style="32" customWidth="1"/>
    <col min="2" max="2" width="4.25390625" style="26" customWidth="1"/>
    <col min="3" max="3" width="25.00390625" style="26" customWidth="1"/>
    <col min="4" max="4" width="14.125" style="30" customWidth="1"/>
    <col min="5" max="5" width="13.375" style="30" customWidth="1"/>
    <col min="6" max="6" width="15.375" style="26" customWidth="1"/>
    <col min="7" max="7" width="11.125" style="26" bestFit="1" customWidth="1"/>
    <col min="8" max="8" width="9.875" style="26" customWidth="1"/>
    <col min="9" max="16384" width="9.125" style="26" customWidth="1"/>
  </cols>
  <sheetData>
    <row r="1" spans="1:6" ht="18" customHeight="1">
      <c r="A1" s="58" t="s">
        <v>16</v>
      </c>
      <c r="B1" s="58"/>
      <c r="C1" s="58"/>
      <c r="D1" s="58"/>
      <c r="E1" s="58"/>
      <c r="F1" s="58"/>
    </row>
    <row r="2" spans="1:6" ht="40.5" customHeight="1">
      <c r="A2" s="15" t="s">
        <v>34</v>
      </c>
      <c r="B2" s="16" t="s">
        <v>35</v>
      </c>
      <c r="C2" s="16" t="s">
        <v>120</v>
      </c>
      <c r="D2" s="16" t="s">
        <v>36</v>
      </c>
      <c r="E2" s="16" t="s">
        <v>37</v>
      </c>
      <c r="F2" s="16" t="s">
        <v>38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12.75">
      <c r="A4" s="17" t="s">
        <v>44</v>
      </c>
      <c r="B4" s="18" t="s">
        <v>45</v>
      </c>
      <c r="C4" s="43" t="s">
        <v>83</v>
      </c>
      <c r="D4" s="42">
        <f>D5</f>
        <v>8740281.18</v>
      </c>
      <c r="E4" s="42">
        <f>E5</f>
        <v>4994535.199999999</v>
      </c>
      <c r="F4" s="19">
        <f>D4-E4</f>
        <v>3745745.9800000004</v>
      </c>
    </row>
    <row r="5" spans="1:7" s="30" customFormat="1" ht="25.5" customHeight="1">
      <c r="A5" s="17" t="s">
        <v>46</v>
      </c>
      <c r="B5" s="18" t="s">
        <v>45</v>
      </c>
      <c r="C5" s="38" t="s">
        <v>168</v>
      </c>
      <c r="D5" s="42">
        <f>D6+D54+D62+D69+D91+D126+D139+D146+D153+D119</f>
        <v>8740281.18</v>
      </c>
      <c r="E5" s="42">
        <f>E6+E91+E126+E139+E54+E119+E69+E153</f>
        <v>4994535.199999999</v>
      </c>
      <c r="F5" s="19">
        <f>D5-E5</f>
        <v>3745745.9800000004</v>
      </c>
      <c r="G5" s="44"/>
    </row>
    <row r="6" spans="1:7" s="30" customFormat="1" ht="13.5" customHeight="1">
      <c r="A6" s="17" t="s">
        <v>47</v>
      </c>
      <c r="B6" s="18" t="s">
        <v>45</v>
      </c>
      <c r="C6" s="38" t="s">
        <v>169</v>
      </c>
      <c r="D6" s="42">
        <f>D7+D25+D30</f>
        <v>4107900</v>
      </c>
      <c r="E6" s="42">
        <f>E7+E30</f>
        <v>2548235.5300000003</v>
      </c>
      <c r="F6" s="19">
        <f aca="true" t="shared" si="0" ref="F6:F35">D6-E6</f>
        <v>1559664.4699999997</v>
      </c>
      <c r="G6" s="44"/>
    </row>
    <row r="7" spans="1:6" s="30" customFormat="1" ht="51" customHeight="1">
      <c r="A7" s="17" t="s">
        <v>49</v>
      </c>
      <c r="B7" s="18" t="s">
        <v>45</v>
      </c>
      <c r="C7" s="38" t="s">
        <v>170</v>
      </c>
      <c r="D7" s="19">
        <f>D8+D20</f>
        <v>3964900</v>
      </c>
      <c r="E7" s="19">
        <f>E8+E20</f>
        <v>2508441.58</v>
      </c>
      <c r="F7" s="19">
        <f t="shared" si="0"/>
        <v>1456458.42</v>
      </c>
    </row>
    <row r="8" spans="1:6" s="30" customFormat="1" ht="37.5" customHeight="1">
      <c r="A8" s="17" t="s">
        <v>150</v>
      </c>
      <c r="B8" s="18" t="s">
        <v>45</v>
      </c>
      <c r="C8" s="38" t="s">
        <v>171</v>
      </c>
      <c r="D8" s="19">
        <f>D9</f>
        <v>3964700</v>
      </c>
      <c r="E8" s="19">
        <f>E9</f>
        <v>2508241.58</v>
      </c>
      <c r="F8" s="19">
        <f t="shared" si="0"/>
        <v>1456458.42</v>
      </c>
    </row>
    <row r="9" spans="1:6" s="30" customFormat="1" ht="64.5" customHeight="1">
      <c r="A9" s="17" t="s">
        <v>50</v>
      </c>
      <c r="B9" s="18" t="s">
        <v>45</v>
      </c>
      <c r="C9" s="38" t="s">
        <v>172</v>
      </c>
      <c r="D9" s="19">
        <f>D10+D15</f>
        <v>3964700</v>
      </c>
      <c r="E9" s="19">
        <f>E10+E15</f>
        <v>2508241.58</v>
      </c>
      <c r="F9" s="19">
        <f t="shared" si="0"/>
        <v>1456458.42</v>
      </c>
    </row>
    <row r="10" spans="1:6" s="30" customFormat="1" ht="102" customHeight="1">
      <c r="A10" s="17" t="s">
        <v>151</v>
      </c>
      <c r="B10" s="18" t="s">
        <v>45</v>
      </c>
      <c r="C10" s="38" t="s">
        <v>173</v>
      </c>
      <c r="D10" s="19">
        <f>D11</f>
        <v>3331600</v>
      </c>
      <c r="E10" s="19">
        <f>E11</f>
        <v>2163997.92</v>
      </c>
      <c r="F10" s="19">
        <f t="shared" si="0"/>
        <v>1167602.08</v>
      </c>
    </row>
    <row r="11" spans="1:6" s="30" customFormat="1" ht="27.75" customHeight="1">
      <c r="A11" s="40" t="s">
        <v>328</v>
      </c>
      <c r="B11" s="18" t="s">
        <v>45</v>
      </c>
      <c r="C11" s="41" t="s">
        <v>336</v>
      </c>
      <c r="D11" s="19">
        <f>D12+D13+D14</f>
        <v>3331600</v>
      </c>
      <c r="E11" s="19">
        <f>E12+E13+E14</f>
        <v>2163997.92</v>
      </c>
      <c r="F11" s="19">
        <f t="shared" si="0"/>
        <v>1167602.08</v>
      </c>
    </row>
    <row r="12" spans="1:6" s="30" customFormat="1" ht="27" customHeight="1">
      <c r="A12" s="17" t="s">
        <v>165</v>
      </c>
      <c r="B12" s="18" t="s">
        <v>45</v>
      </c>
      <c r="C12" s="38" t="s">
        <v>174</v>
      </c>
      <c r="D12" s="19">
        <v>2410900</v>
      </c>
      <c r="E12" s="19">
        <v>1598138.92</v>
      </c>
      <c r="F12" s="19">
        <f t="shared" si="0"/>
        <v>812761.0800000001</v>
      </c>
    </row>
    <row r="13" spans="1:6" s="30" customFormat="1" ht="41.25" customHeight="1">
      <c r="A13" s="17" t="s">
        <v>48</v>
      </c>
      <c r="B13" s="18" t="s">
        <v>45</v>
      </c>
      <c r="C13" s="38" t="s">
        <v>175</v>
      </c>
      <c r="D13" s="19">
        <v>197600</v>
      </c>
      <c r="E13" s="19">
        <v>82336.52</v>
      </c>
      <c r="F13" s="19">
        <f>D13-E13</f>
        <v>115263.48</v>
      </c>
    </row>
    <row r="14" spans="1:6" s="30" customFormat="1" ht="52.5" customHeight="1">
      <c r="A14" s="17" t="s">
        <v>166</v>
      </c>
      <c r="B14" s="18" t="s">
        <v>45</v>
      </c>
      <c r="C14" s="38" t="s">
        <v>176</v>
      </c>
      <c r="D14" s="19">
        <v>723100</v>
      </c>
      <c r="E14" s="19">
        <v>483522.48</v>
      </c>
      <c r="F14" s="19">
        <f>D14-E14</f>
        <v>239577.52000000002</v>
      </c>
    </row>
    <row r="15" spans="1:6" s="30" customFormat="1" ht="102.75" customHeight="1">
      <c r="A15" s="17" t="s">
        <v>152</v>
      </c>
      <c r="B15" s="18" t="s">
        <v>45</v>
      </c>
      <c r="C15" s="38" t="s">
        <v>177</v>
      </c>
      <c r="D15" s="19">
        <f>D17+D19</f>
        <v>633100</v>
      </c>
      <c r="E15" s="19">
        <f>E17+E19</f>
        <v>344243.66</v>
      </c>
      <c r="F15" s="19">
        <f t="shared" si="0"/>
        <v>288856.34</v>
      </c>
    </row>
    <row r="16" spans="1:6" s="30" customFormat="1" ht="28.5" customHeight="1">
      <c r="A16" s="40" t="s">
        <v>328</v>
      </c>
      <c r="B16" s="18" t="s">
        <v>45</v>
      </c>
      <c r="C16" s="41" t="s">
        <v>337</v>
      </c>
      <c r="D16" s="19">
        <f>D17</f>
        <v>1000</v>
      </c>
      <c r="E16" s="19">
        <f>E17</f>
        <v>633.5</v>
      </c>
      <c r="F16" s="19">
        <f>F17</f>
        <v>366.5</v>
      </c>
    </row>
    <row r="17" spans="1:6" ht="40.5" customHeight="1">
      <c r="A17" s="17" t="s">
        <v>48</v>
      </c>
      <c r="B17" s="18" t="s">
        <v>45</v>
      </c>
      <c r="C17" s="38" t="s">
        <v>178</v>
      </c>
      <c r="D17" s="19">
        <v>1000</v>
      </c>
      <c r="E17" s="19">
        <v>633.5</v>
      </c>
      <c r="F17" s="19">
        <f>D17-E17</f>
        <v>366.5</v>
      </c>
    </row>
    <row r="18" spans="1:6" ht="40.5" customHeight="1">
      <c r="A18" s="40" t="s">
        <v>313</v>
      </c>
      <c r="B18" s="18" t="s">
        <v>45</v>
      </c>
      <c r="C18" s="41" t="s">
        <v>335</v>
      </c>
      <c r="D18" s="19">
        <f>D19</f>
        <v>632100</v>
      </c>
      <c r="E18" s="19">
        <f>E19</f>
        <v>343610.16</v>
      </c>
      <c r="F18" s="19">
        <f t="shared" si="0"/>
        <v>288489.84</v>
      </c>
    </row>
    <row r="19" spans="1:6" ht="26.25" customHeight="1">
      <c r="A19" s="17" t="s">
        <v>51</v>
      </c>
      <c r="B19" s="18" t="s">
        <v>45</v>
      </c>
      <c r="C19" s="38" t="s">
        <v>179</v>
      </c>
      <c r="D19" s="19">
        <v>632100</v>
      </c>
      <c r="E19" s="19">
        <v>343610.16</v>
      </c>
      <c r="F19" s="19">
        <f t="shared" si="0"/>
        <v>288489.84</v>
      </c>
    </row>
    <row r="20" spans="1:6" ht="40.5" customHeight="1">
      <c r="A20" s="17" t="s">
        <v>153</v>
      </c>
      <c r="B20" s="18" t="s">
        <v>45</v>
      </c>
      <c r="C20" s="37" t="s">
        <v>180</v>
      </c>
      <c r="D20" s="19">
        <f aca="true" t="shared" si="1" ref="D20:E23">D21</f>
        <v>200</v>
      </c>
      <c r="E20" s="19">
        <f t="shared" si="1"/>
        <v>200</v>
      </c>
      <c r="F20" s="25" t="str">
        <f>F21</f>
        <v>-</v>
      </c>
    </row>
    <row r="21" spans="1:6" ht="15" customHeight="1">
      <c r="A21" s="17" t="s">
        <v>131</v>
      </c>
      <c r="B21" s="18" t="s">
        <v>45</v>
      </c>
      <c r="C21" s="37" t="s">
        <v>181</v>
      </c>
      <c r="D21" s="19">
        <f t="shared" si="1"/>
        <v>200</v>
      </c>
      <c r="E21" s="19">
        <f t="shared" si="1"/>
        <v>200</v>
      </c>
      <c r="F21" s="25" t="str">
        <f>F22</f>
        <v>-</v>
      </c>
    </row>
    <row r="22" spans="1:6" ht="139.5" customHeight="1">
      <c r="A22" s="17" t="s">
        <v>161</v>
      </c>
      <c r="B22" s="18" t="s">
        <v>45</v>
      </c>
      <c r="C22" s="37" t="s">
        <v>182</v>
      </c>
      <c r="D22" s="19">
        <f t="shared" si="1"/>
        <v>200</v>
      </c>
      <c r="E22" s="19">
        <f t="shared" si="1"/>
        <v>200</v>
      </c>
      <c r="F22" s="25" t="str">
        <f>F23</f>
        <v>-</v>
      </c>
    </row>
    <row r="23" spans="1:6" ht="40.5" customHeight="1">
      <c r="A23" s="40" t="s">
        <v>313</v>
      </c>
      <c r="B23" s="18" t="s">
        <v>45</v>
      </c>
      <c r="C23" s="45" t="s">
        <v>334</v>
      </c>
      <c r="D23" s="19">
        <f t="shared" si="1"/>
        <v>200</v>
      </c>
      <c r="E23" s="19">
        <f t="shared" si="1"/>
        <v>200</v>
      </c>
      <c r="F23" s="25" t="str">
        <f>F24</f>
        <v>-</v>
      </c>
    </row>
    <row r="24" spans="1:6" ht="39" customHeight="1">
      <c r="A24" s="17" t="s">
        <v>51</v>
      </c>
      <c r="B24" s="18" t="s">
        <v>45</v>
      </c>
      <c r="C24" s="37" t="s">
        <v>183</v>
      </c>
      <c r="D24" s="19">
        <v>200</v>
      </c>
      <c r="E24" s="19">
        <v>200</v>
      </c>
      <c r="F24" s="25" t="s">
        <v>82</v>
      </c>
    </row>
    <row r="25" spans="1:6" ht="14.25" customHeight="1">
      <c r="A25" s="17" t="s">
        <v>52</v>
      </c>
      <c r="B25" s="18" t="s">
        <v>45</v>
      </c>
      <c r="C25" s="38" t="s">
        <v>184</v>
      </c>
      <c r="D25" s="19">
        <f>D26</f>
        <v>8000</v>
      </c>
      <c r="E25" s="25" t="str">
        <f>E26</f>
        <v>-</v>
      </c>
      <c r="F25" s="19">
        <f>D25</f>
        <v>8000</v>
      </c>
    </row>
    <row r="26" spans="1:6" ht="41.25" customHeight="1">
      <c r="A26" s="17" t="s">
        <v>153</v>
      </c>
      <c r="B26" s="18" t="s">
        <v>45</v>
      </c>
      <c r="C26" s="37" t="s">
        <v>185</v>
      </c>
      <c r="D26" s="19">
        <f>D27</f>
        <v>8000</v>
      </c>
      <c r="E26" s="25" t="s">
        <v>82</v>
      </c>
      <c r="F26" s="19">
        <f>D26</f>
        <v>8000</v>
      </c>
    </row>
    <row r="27" spans="1:6" ht="27.75" customHeight="1">
      <c r="A27" s="17" t="s">
        <v>53</v>
      </c>
      <c r="B27" s="18" t="s">
        <v>45</v>
      </c>
      <c r="C27" s="37" t="s">
        <v>186</v>
      </c>
      <c r="D27" s="19">
        <f>D28</f>
        <v>8000</v>
      </c>
      <c r="E27" s="25" t="s">
        <v>82</v>
      </c>
      <c r="F27" s="19">
        <f>D27</f>
        <v>8000</v>
      </c>
    </row>
    <row r="28" spans="1:6" ht="77.25" customHeight="1">
      <c r="A28" s="17" t="s">
        <v>117</v>
      </c>
      <c r="B28" s="18" t="s">
        <v>45</v>
      </c>
      <c r="C28" s="37" t="s">
        <v>187</v>
      </c>
      <c r="D28" s="19">
        <f>D29</f>
        <v>8000</v>
      </c>
      <c r="E28" s="25" t="s">
        <v>82</v>
      </c>
      <c r="F28" s="19">
        <f>D28</f>
        <v>8000</v>
      </c>
    </row>
    <row r="29" spans="1:6" ht="14.25" customHeight="1">
      <c r="A29" s="17" t="s">
        <v>54</v>
      </c>
      <c r="B29" s="18" t="s">
        <v>45</v>
      </c>
      <c r="C29" s="37" t="s">
        <v>188</v>
      </c>
      <c r="D29" s="19">
        <v>8000</v>
      </c>
      <c r="E29" s="25" t="s">
        <v>82</v>
      </c>
      <c r="F29" s="19">
        <f>D29</f>
        <v>8000</v>
      </c>
    </row>
    <row r="30" spans="1:6" ht="15" customHeight="1">
      <c r="A30" s="17" t="s">
        <v>55</v>
      </c>
      <c r="B30" s="18" t="s">
        <v>45</v>
      </c>
      <c r="C30" s="38" t="s">
        <v>189</v>
      </c>
      <c r="D30" s="42">
        <f>D31+D38+D47</f>
        <v>135000</v>
      </c>
      <c r="E30" s="19">
        <f>E31+E43+E47+E39</f>
        <v>39793.95</v>
      </c>
      <c r="F30" s="19">
        <f t="shared" si="0"/>
        <v>95206.05</v>
      </c>
    </row>
    <row r="31" spans="1:6" ht="39" customHeight="1">
      <c r="A31" s="17" t="s">
        <v>150</v>
      </c>
      <c r="B31" s="18" t="s">
        <v>45</v>
      </c>
      <c r="C31" s="38" t="s">
        <v>190</v>
      </c>
      <c r="D31" s="42">
        <f aca="true" t="shared" si="2" ref="D31:E33">D32</f>
        <v>33000</v>
      </c>
      <c r="E31" s="19">
        <f t="shared" si="2"/>
        <v>9877.95</v>
      </c>
      <c r="F31" s="19">
        <f t="shared" si="0"/>
        <v>23122.05</v>
      </c>
    </row>
    <row r="32" spans="1:6" ht="65.25" customHeight="1">
      <c r="A32" s="17" t="s">
        <v>50</v>
      </c>
      <c r="B32" s="18" t="s">
        <v>45</v>
      </c>
      <c r="C32" s="38" t="s">
        <v>191</v>
      </c>
      <c r="D32" s="42">
        <f t="shared" si="2"/>
        <v>33000</v>
      </c>
      <c r="E32" s="42">
        <f t="shared" si="2"/>
        <v>9877.95</v>
      </c>
      <c r="F32" s="19">
        <f t="shared" si="0"/>
        <v>23122.05</v>
      </c>
    </row>
    <row r="33" spans="1:6" ht="77.25" customHeight="1">
      <c r="A33" s="17" t="s">
        <v>56</v>
      </c>
      <c r="B33" s="18" t="s">
        <v>45</v>
      </c>
      <c r="C33" s="38" t="s">
        <v>351</v>
      </c>
      <c r="D33" s="42">
        <f t="shared" si="2"/>
        <v>33000</v>
      </c>
      <c r="E33" s="42">
        <f t="shared" si="2"/>
        <v>9877.95</v>
      </c>
      <c r="F33" s="19">
        <f t="shared" si="0"/>
        <v>23122.05</v>
      </c>
    </row>
    <row r="34" spans="1:6" ht="13.5" customHeight="1">
      <c r="A34" s="40" t="s">
        <v>330</v>
      </c>
      <c r="B34" s="18" t="s">
        <v>45</v>
      </c>
      <c r="C34" s="41" t="s">
        <v>352</v>
      </c>
      <c r="D34" s="42">
        <f>D35+D36+D37</f>
        <v>33000</v>
      </c>
      <c r="E34" s="42">
        <f>E35+E36</f>
        <v>9877.95</v>
      </c>
      <c r="F34" s="19">
        <f t="shared" si="0"/>
        <v>23122.05</v>
      </c>
    </row>
    <row r="35" spans="1:6" ht="27" customHeight="1">
      <c r="A35" s="17" t="s">
        <v>57</v>
      </c>
      <c r="B35" s="18" t="s">
        <v>45</v>
      </c>
      <c r="C35" s="38" t="s">
        <v>353</v>
      </c>
      <c r="D35" s="42">
        <v>23700</v>
      </c>
      <c r="E35" s="19">
        <v>7260.3</v>
      </c>
      <c r="F35" s="19">
        <f t="shared" si="0"/>
        <v>16439.7</v>
      </c>
    </row>
    <row r="36" spans="1:6" ht="12.75" customHeight="1">
      <c r="A36" s="17" t="s">
        <v>132</v>
      </c>
      <c r="B36" s="18" t="s">
        <v>45</v>
      </c>
      <c r="C36" s="38" t="s">
        <v>354</v>
      </c>
      <c r="D36" s="42">
        <v>3100</v>
      </c>
      <c r="E36" s="19">
        <v>2617.65</v>
      </c>
      <c r="F36" s="19">
        <f>D36-E36</f>
        <v>482.3499999999999</v>
      </c>
    </row>
    <row r="37" spans="1:6" ht="12.75" customHeight="1">
      <c r="A37" s="17" t="s">
        <v>133</v>
      </c>
      <c r="B37" s="18" t="s">
        <v>45</v>
      </c>
      <c r="C37" s="38" t="s">
        <v>366</v>
      </c>
      <c r="D37" s="42">
        <v>6200</v>
      </c>
      <c r="E37" s="25" t="s">
        <v>82</v>
      </c>
      <c r="F37" s="19">
        <v>6200</v>
      </c>
    </row>
    <row r="38" spans="1:6" ht="39" customHeight="1">
      <c r="A38" s="17" t="s">
        <v>154</v>
      </c>
      <c r="B38" s="18" t="s">
        <v>45</v>
      </c>
      <c r="C38" s="38" t="s">
        <v>192</v>
      </c>
      <c r="D38" s="42">
        <f>D39+D43</f>
        <v>80000</v>
      </c>
      <c r="E38" s="42">
        <f>E39+E43</f>
        <v>28716</v>
      </c>
      <c r="F38" s="19">
        <f>D38-E38</f>
        <v>51284</v>
      </c>
    </row>
    <row r="39" spans="1:6" ht="88.5" customHeight="1">
      <c r="A39" s="17" t="s">
        <v>58</v>
      </c>
      <c r="B39" s="18" t="s">
        <v>45</v>
      </c>
      <c r="C39" s="38" t="s">
        <v>193</v>
      </c>
      <c r="D39" s="42">
        <f aca="true" t="shared" si="3" ref="D39:E41">D40</f>
        <v>10000</v>
      </c>
      <c r="E39" s="42">
        <f t="shared" si="3"/>
        <v>10000</v>
      </c>
      <c r="F39" s="25" t="s">
        <v>82</v>
      </c>
    </row>
    <row r="40" spans="1:6" ht="114.75" customHeight="1">
      <c r="A40" s="17" t="s">
        <v>139</v>
      </c>
      <c r="B40" s="18" t="s">
        <v>45</v>
      </c>
      <c r="C40" s="38" t="s">
        <v>194</v>
      </c>
      <c r="D40" s="42">
        <f t="shared" si="3"/>
        <v>10000</v>
      </c>
      <c r="E40" s="42">
        <f t="shared" si="3"/>
        <v>10000</v>
      </c>
      <c r="F40" s="25" t="s">
        <v>82</v>
      </c>
    </row>
    <row r="41" spans="1:6" ht="15.75" customHeight="1">
      <c r="A41" s="40" t="s">
        <v>330</v>
      </c>
      <c r="B41" s="18" t="s">
        <v>45</v>
      </c>
      <c r="C41" s="41" t="s">
        <v>333</v>
      </c>
      <c r="D41" s="42">
        <f t="shared" si="3"/>
        <v>10000</v>
      </c>
      <c r="E41" s="42">
        <f t="shared" si="3"/>
        <v>10000</v>
      </c>
      <c r="F41" s="25" t="s">
        <v>82</v>
      </c>
    </row>
    <row r="42" spans="1:6" ht="15" customHeight="1">
      <c r="A42" s="17" t="s">
        <v>133</v>
      </c>
      <c r="B42" s="18" t="s">
        <v>45</v>
      </c>
      <c r="C42" s="38" t="s">
        <v>195</v>
      </c>
      <c r="D42" s="42">
        <v>10000</v>
      </c>
      <c r="E42" s="19">
        <v>10000</v>
      </c>
      <c r="F42" s="25" t="s">
        <v>82</v>
      </c>
    </row>
    <row r="43" spans="1:6" ht="78.75" customHeight="1">
      <c r="A43" s="17" t="s">
        <v>60</v>
      </c>
      <c r="B43" s="18" t="s">
        <v>45</v>
      </c>
      <c r="C43" s="38" t="s">
        <v>197</v>
      </c>
      <c r="D43" s="42">
        <f aca="true" t="shared" si="4" ref="D43:E45">D44</f>
        <v>70000</v>
      </c>
      <c r="E43" s="19">
        <f t="shared" si="4"/>
        <v>18716</v>
      </c>
      <c r="F43" s="19">
        <f>F44</f>
        <v>51284</v>
      </c>
    </row>
    <row r="44" spans="1:6" ht="154.5" customHeight="1">
      <c r="A44" s="17" t="s">
        <v>116</v>
      </c>
      <c r="B44" s="18" t="s">
        <v>45</v>
      </c>
      <c r="C44" s="38" t="s">
        <v>196</v>
      </c>
      <c r="D44" s="42">
        <f t="shared" si="4"/>
        <v>70000</v>
      </c>
      <c r="E44" s="42">
        <f t="shared" si="4"/>
        <v>18716</v>
      </c>
      <c r="F44" s="19">
        <f>F45</f>
        <v>51284</v>
      </c>
    </row>
    <row r="45" spans="1:6" ht="39.75" customHeight="1">
      <c r="A45" s="40" t="s">
        <v>313</v>
      </c>
      <c r="B45" s="18" t="s">
        <v>45</v>
      </c>
      <c r="C45" s="41" t="s">
        <v>332</v>
      </c>
      <c r="D45" s="42">
        <f t="shared" si="4"/>
        <v>70000</v>
      </c>
      <c r="E45" s="42">
        <f t="shared" si="4"/>
        <v>18716</v>
      </c>
      <c r="F45" s="19">
        <f>F46</f>
        <v>51284</v>
      </c>
    </row>
    <row r="46" spans="1:6" ht="39" customHeight="1">
      <c r="A46" s="17" t="s">
        <v>51</v>
      </c>
      <c r="B46" s="18" t="s">
        <v>45</v>
      </c>
      <c r="C46" s="38" t="s">
        <v>198</v>
      </c>
      <c r="D46" s="42">
        <v>70000</v>
      </c>
      <c r="E46" s="19">
        <v>18716</v>
      </c>
      <c r="F46" s="19">
        <f>D46-E46</f>
        <v>51284</v>
      </c>
    </row>
    <row r="47" spans="1:6" ht="40.5" customHeight="1">
      <c r="A47" s="17" t="s">
        <v>153</v>
      </c>
      <c r="B47" s="18" t="s">
        <v>45</v>
      </c>
      <c r="C47" s="38" t="s">
        <v>199</v>
      </c>
      <c r="D47" s="42">
        <f>D48</f>
        <v>22000</v>
      </c>
      <c r="E47" s="19">
        <f>E48</f>
        <v>1200</v>
      </c>
      <c r="F47" s="28">
        <f>D47-E47</f>
        <v>20800</v>
      </c>
    </row>
    <row r="48" spans="1:6" ht="14.25" customHeight="1">
      <c r="A48" s="17" t="s">
        <v>131</v>
      </c>
      <c r="B48" s="18" t="s">
        <v>45</v>
      </c>
      <c r="C48" s="38" t="s">
        <v>200</v>
      </c>
      <c r="D48" s="42">
        <f>D49+D52</f>
        <v>22000</v>
      </c>
      <c r="E48" s="42">
        <f>E49</f>
        <v>1200</v>
      </c>
      <c r="F48" s="28">
        <f>D48-E48</f>
        <v>20800</v>
      </c>
    </row>
    <row r="49" spans="1:6" ht="102.75" customHeight="1">
      <c r="A49" s="17" t="s">
        <v>134</v>
      </c>
      <c r="B49" s="18" t="s">
        <v>45</v>
      </c>
      <c r="C49" s="38" t="s">
        <v>201</v>
      </c>
      <c r="D49" s="42">
        <f>D51</f>
        <v>5000</v>
      </c>
      <c r="E49" s="42">
        <f>E51</f>
        <v>1200</v>
      </c>
      <c r="F49" s="28">
        <f>F50</f>
        <v>3800</v>
      </c>
    </row>
    <row r="50" spans="1:6" ht="41.25" customHeight="1">
      <c r="A50" s="40" t="s">
        <v>313</v>
      </c>
      <c r="B50" s="18" t="s">
        <v>45</v>
      </c>
      <c r="C50" s="41" t="s">
        <v>331</v>
      </c>
      <c r="D50" s="42">
        <f>D51</f>
        <v>5000</v>
      </c>
      <c r="E50" s="42">
        <f>E51</f>
        <v>1200</v>
      </c>
      <c r="F50" s="28">
        <f>F51</f>
        <v>3800</v>
      </c>
    </row>
    <row r="51" spans="1:6" ht="42" customHeight="1">
      <c r="A51" s="17" t="s">
        <v>51</v>
      </c>
      <c r="B51" s="18" t="s">
        <v>45</v>
      </c>
      <c r="C51" s="38" t="s">
        <v>202</v>
      </c>
      <c r="D51" s="42">
        <v>5000</v>
      </c>
      <c r="E51" s="42">
        <v>1200</v>
      </c>
      <c r="F51" s="28">
        <f>D51-E51</f>
        <v>3800</v>
      </c>
    </row>
    <row r="52" spans="1:6" ht="66.75" customHeight="1">
      <c r="A52" s="17" t="s">
        <v>413</v>
      </c>
      <c r="B52" s="18">
        <v>200</v>
      </c>
      <c r="C52" s="38" t="s">
        <v>414</v>
      </c>
      <c r="D52" s="42">
        <f>D53</f>
        <v>17000</v>
      </c>
      <c r="E52" s="49" t="s">
        <v>82</v>
      </c>
      <c r="F52" s="28">
        <v>17000</v>
      </c>
    </row>
    <row r="53" spans="1:6" ht="16.5" customHeight="1">
      <c r="A53" s="17" t="s">
        <v>133</v>
      </c>
      <c r="B53" s="18">
        <v>200</v>
      </c>
      <c r="C53" s="38" t="s">
        <v>415</v>
      </c>
      <c r="D53" s="42">
        <v>17000</v>
      </c>
      <c r="E53" s="49" t="s">
        <v>82</v>
      </c>
      <c r="F53" s="28">
        <v>17000</v>
      </c>
    </row>
    <row r="54" spans="1:6" ht="15.75" customHeight="1">
      <c r="A54" s="17" t="s">
        <v>61</v>
      </c>
      <c r="B54" s="18" t="s">
        <v>45</v>
      </c>
      <c r="C54" s="38" t="s">
        <v>203</v>
      </c>
      <c r="D54" s="19">
        <f aca="true" t="shared" si="5" ref="D54:E57">D55</f>
        <v>173300</v>
      </c>
      <c r="E54" s="19">
        <f t="shared" si="5"/>
        <v>123161.8</v>
      </c>
      <c r="F54" s="19">
        <f aca="true" t="shared" si="6" ref="F54:F59">D54-E54</f>
        <v>50138.2</v>
      </c>
    </row>
    <row r="55" spans="1:6" ht="15.75" customHeight="1">
      <c r="A55" s="17" t="s">
        <v>62</v>
      </c>
      <c r="B55" s="18" t="s">
        <v>45</v>
      </c>
      <c r="C55" s="38" t="s">
        <v>204</v>
      </c>
      <c r="D55" s="19">
        <f t="shared" si="5"/>
        <v>173300</v>
      </c>
      <c r="E55" s="19">
        <f t="shared" si="5"/>
        <v>123161.8</v>
      </c>
      <c r="F55" s="19">
        <f t="shared" si="6"/>
        <v>50138.2</v>
      </c>
    </row>
    <row r="56" spans="1:6" ht="37.5" customHeight="1">
      <c r="A56" s="17" t="s">
        <v>153</v>
      </c>
      <c r="B56" s="18" t="s">
        <v>45</v>
      </c>
      <c r="C56" s="38" t="s">
        <v>205</v>
      </c>
      <c r="D56" s="19">
        <f t="shared" si="5"/>
        <v>173300</v>
      </c>
      <c r="E56" s="19">
        <f t="shared" si="5"/>
        <v>123161.8</v>
      </c>
      <c r="F56" s="19">
        <f t="shared" si="6"/>
        <v>50138.2</v>
      </c>
    </row>
    <row r="57" spans="1:6" ht="14.25" customHeight="1">
      <c r="A57" s="17" t="s">
        <v>131</v>
      </c>
      <c r="B57" s="18" t="s">
        <v>45</v>
      </c>
      <c r="C57" s="38" t="s">
        <v>206</v>
      </c>
      <c r="D57" s="19">
        <f t="shared" si="5"/>
        <v>173300</v>
      </c>
      <c r="E57" s="19">
        <f t="shared" si="5"/>
        <v>123161.8</v>
      </c>
      <c r="F57" s="19">
        <f t="shared" si="6"/>
        <v>50138.2</v>
      </c>
    </row>
    <row r="58" spans="1:6" ht="76.5" customHeight="1">
      <c r="A58" s="17" t="s">
        <v>135</v>
      </c>
      <c r="B58" s="18" t="s">
        <v>45</v>
      </c>
      <c r="C58" s="38" t="s">
        <v>207</v>
      </c>
      <c r="D58" s="19">
        <f>D59</f>
        <v>173300</v>
      </c>
      <c r="E58" s="19">
        <f>E59</f>
        <v>123161.8</v>
      </c>
      <c r="F58" s="19">
        <f t="shared" si="6"/>
        <v>50138.2</v>
      </c>
    </row>
    <row r="59" spans="1:6" ht="29.25" customHeight="1">
      <c r="A59" s="40" t="s">
        <v>328</v>
      </c>
      <c r="B59" s="18" t="s">
        <v>45</v>
      </c>
      <c r="C59" s="41" t="s">
        <v>329</v>
      </c>
      <c r="D59" s="19">
        <f>D60+D61</f>
        <v>173300</v>
      </c>
      <c r="E59" s="19">
        <f>E60+E61</f>
        <v>123161.8</v>
      </c>
      <c r="F59" s="19">
        <f t="shared" si="6"/>
        <v>50138.2</v>
      </c>
    </row>
    <row r="60" spans="1:6" ht="26.25" customHeight="1">
      <c r="A60" s="17" t="s">
        <v>165</v>
      </c>
      <c r="B60" s="18" t="s">
        <v>45</v>
      </c>
      <c r="C60" s="38" t="s">
        <v>208</v>
      </c>
      <c r="D60" s="19">
        <v>133100</v>
      </c>
      <c r="E60" s="19">
        <v>93080</v>
      </c>
      <c r="F60" s="19">
        <f>D60-E60</f>
        <v>40020</v>
      </c>
    </row>
    <row r="61" spans="1:6" ht="50.25" customHeight="1">
      <c r="A61" s="17" t="s">
        <v>166</v>
      </c>
      <c r="B61" s="18" t="s">
        <v>45</v>
      </c>
      <c r="C61" s="38" t="s">
        <v>209</v>
      </c>
      <c r="D61" s="19">
        <v>40200</v>
      </c>
      <c r="E61" s="19">
        <v>30081.8</v>
      </c>
      <c r="F61" s="19">
        <f>D61-E61</f>
        <v>10118.2</v>
      </c>
    </row>
    <row r="62" spans="1:6" ht="28.5" customHeight="1">
      <c r="A62" s="17" t="s">
        <v>63</v>
      </c>
      <c r="B62" s="18" t="s">
        <v>45</v>
      </c>
      <c r="C62" s="38" t="s">
        <v>210</v>
      </c>
      <c r="D62" s="19">
        <f aca="true" t="shared" si="7" ref="D62:E64">D63</f>
        <v>10000</v>
      </c>
      <c r="E62" s="25" t="str">
        <f t="shared" si="7"/>
        <v>-</v>
      </c>
      <c r="F62" s="19">
        <v>10000</v>
      </c>
    </row>
    <row r="63" spans="1:6" ht="39.75" customHeight="1">
      <c r="A63" s="17" t="s">
        <v>64</v>
      </c>
      <c r="B63" s="18" t="s">
        <v>45</v>
      </c>
      <c r="C63" s="38" t="s">
        <v>211</v>
      </c>
      <c r="D63" s="19">
        <f t="shared" si="7"/>
        <v>10000</v>
      </c>
      <c r="E63" s="25" t="str">
        <f t="shared" si="7"/>
        <v>-</v>
      </c>
      <c r="F63" s="19">
        <v>10000</v>
      </c>
    </row>
    <row r="64" spans="1:6" ht="65.25" customHeight="1">
      <c r="A64" s="17" t="s">
        <v>155</v>
      </c>
      <c r="B64" s="18" t="s">
        <v>45</v>
      </c>
      <c r="C64" s="38" t="s">
        <v>212</v>
      </c>
      <c r="D64" s="19">
        <f t="shared" si="7"/>
        <v>10000</v>
      </c>
      <c r="E64" s="25" t="str">
        <f t="shared" si="7"/>
        <v>-</v>
      </c>
      <c r="F64" s="19">
        <v>10000</v>
      </c>
    </row>
    <row r="65" spans="1:6" ht="77.25" customHeight="1">
      <c r="A65" s="17" t="s">
        <v>142</v>
      </c>
      <c r="B65" s="18" t="s">
        <v>45</v>
      </c>
      <c r="C65" s="38" t="s">
        <v>213</v>
      </c>
      <c r="D65" s="19">
        <f aca="true" t="shared" si="8" ref="D65:E67">D66</f>
        <v>10000</v>
      </c>
      <c r="E65" s="25" t="str">
        <f t="shared" si="8"/>
        <v>-</v>
      </c>
      <c r="F65" s="19">
        <v>10000</v>
      </c>
    </row>
    <row r="66" spans="1:6" ht="103.5" customHeight="1">
      <c r="A66" s="17" t="s">
        <v>143</v>
      </c>
      <c r="B66" s="18" t="s">
        <v>45</v>
      </c>
      <c r="C66" s="38" t="s">
        <v>214</v>
      </c>
      <c r="D66" s="19">
        <f t="shared" si="8"/>
        <v>10000</v>
      </c>
      <c r="E66" s="25" t="str">
        <f t="shared" si="8"/>
        <v>-</v>
      </c>
      <c r="F66" s="19">
        <v>10000</v>
      </c>
    </row>
    <row r="67" spans="1:6" ht="39.75" customHeight="1">
      <c r="A67" s="40" t="s">
        <v>313</v>
      </c>
      <c r="B67" s="18" t="s">
        <v>45</v>
      </c>
      <c r="C67" s="41" t="s">
        <v>327</v>
      </c>
      <c r="D67" s="19">
        <f t="shared" si="8"/>
        <v>10000</v>
      </c>
      <c r="E67" s="25" t="str">
        <f t="shared" si="8"/>
        <v>-</v>
      </c>
      <c r="F67" s="19">
        <v>10000</v>
      </c>
    </row>
    <row r="68" spans="1:6" ht="39" customHeight="1">
      <c r="A68" s="17" t="s">
        <v>51</v>
      </c>
      <c r="B68" s="18" t="s">
        <v>45</v>
      </c>
      <c r="C68" s="38" t="s">
        <v>215</v>
      </c>
      <c r="D68" s="19">
        <v>10000</v>
      </c>
      <c r="E68" s="25" t="s">
        <v>82</v>
      </c>
      <c r="F68" s="19">
        <v>10000</v>
      </c>
    </row>
    <row r="69" spans="1:6" ht="15" customHeight="1">
      <c r="A69" s="17" t="s">
        <v>65</v>
      </c>
      <c r="B69" s="18" t="s">
        <v>45</v>
      </c>
      <c r="C69" s="38" t="s">
        <v>216</v>
      </c>
      <c r="D69" s="19">
        <f>D70</f>
        <v>1220481.1800000002</v>
      </c>
      <c r="E69" s="19">
        <f>E70</f>
        <v>306789.76</v>
      </c>
      <c r="F69" s="19">
        <f>D69-E69</f>
        <v>913691.4200000002</v>
      </c>
    </row>
    <row r="70" spans="1:6" ht="14.25" customHeight="1">
      <c r="A70" s="17" t="s">
        <v>300</v>
      </c>
      <c r="B70" s="18" t="s">
        <v>45</v>
      </c>
      <c r="C70" s="38" t="s">
        <v>217</v>
      </c>
      <c r="D70" s="19">
        <f>D71</f>
        <v>1220481.1800000002</v>
      </c>
      <c r="E70" s="19">
        <f>E71</f>
        <v>306789.76</v>
      </c>
      <c r="F70" s="19">
        <f>D70-E70</f>
        <v>913691.4200000002</v>
      </c>
    </row>
    <row r="71" spans="1:6" ht="38.25" customHeight="1">
      <c r="A71" s="17" t="s">
        <v>156</v>
      </c>
      <c r="B71" s="18" t="s">
        <v>45</v>
      </c>
      <c r="C71" s="38" t="s">
        <v>218</v>
      </c>
      <c r="D71" s="19">
        <f>D72+D87</f>
        <v>1220481.1800000002</v>
      </c>
      <c r="E71" s="19">
        <f>E72+E87</f>
        <v>306789.76</v>
      </c>
      <c r="F71" s="19">
        <f>D71-E71</f>
        <v>913691.4200000002</v>
      </c>
    </row>
    <row r="72" spans="1:6" ht="64.5" customHeight="1">
      <c r="A72" s="17" t="s">
        <v>66</v>
      </c>
      <c r="B72" s="18" t="s">
        <v>45</v>
      </c>
      <c r="C72" s="38" t="s">
        <v>219</v>
      </c>
      <c r="D72" s="19">
        <f>D73+D76+D81+D84+D82</f>
        <v>1120481.1800000002</v>
      </c>
      <c r="E72" s="19">
        <f>E73+E82+E84</f>
        <v>206889.76</v>
      </c>
      <c r="F72" s="19">
        <f>D72-E72</f>
        <v>913591.4200000002</v>
      </c>
    </row>
    <row r="73" spans="1:6" ht="102" customHeight="1">
      <c r="A73" s="17" t="s">
        <v>144</v>
      </c>
      <c r="B73" s="18" t="s">
        <v>45</v>
      </c>
      <c r="C73" s="38" t="s">
        <v>220</v>
      </c>
      <c r="D73" s="19">
        <f aca="true" t="shared" si="9" ref="D73:F74">D74</f>
        <v>450890.59</v>
      </c>
      <c r="E73" s="19">
        <f t="shared" si="9"/>
        <v>77799.17</v>
      </c>
      <c r="F73" s="19">
        <f t="shared" si="9"/>
        <v>373091.42000000004</v>
      </c>
    </row>
    <row r="74" spans="1:6" ht="38.25" customHeight="1">
      <c r="A74" s="40" t="s">
        <v>313</v>
      </c>
      <c r="B74" s="18" t="s">
        <v>45</v>
      </c>
      <c r="C74" s="41" t="s">
        <v>325</v>
      </c>
      <c r="D74" s="19">
        <f t="shared" si="9"/>
        <v>450890.59</v>
      </c>
      <c r="E74" s="19">
        <f t="shared" si="9"/>
        <v>77799.17</v>
      </c>
      <c r="F74" s="19">
        <f t="shared" si="9"/>
        <v>373091.42000000004</v>
      </c>
    </row>
    <row r="75" spans="1:6" ht="37.5" customHeight="1">
      <c r="A75" s="17" t="s">
        <v>51</v>
      </c>
      <c r="B75" s="18" t="s">
        <v>45</v>
      </c>
      <c r="C75" s="38" t="s">
        <v>221</v>
      </c>
      <c r="D75" s="19">
        <v>450890.59</v>
      </c>
      <c r="E75" s="19">
        <v>77799.17</v>
      </c>
      <c r="F75" s="19">
        <f>D75-E75</f>
        <v>373091.42000000004</v>
      </c>
    </row>
    <row r="76" spans="1:6" ht="102.75" customHeight="1">
      <c r="A76" s="17" t="s">
        <v>67</v>
      </c>
      <c r="B76" s="18" t="s">
        <v>45</v>
      </c>
      <c r="C76" s="38" t="s">
        <v>222</v>
      </c>
      <c r="D76" s="19">
        <f aca="true" t="shared" si="10" ref="D76:F77">D77</f>
        <v>300000</v>
      </c>
      <c r="E76" s="25" t="str">
        <f t="shared" si="10"/>
        <v>-</v>
      </c>
      <c r="F76" s="19">
        <f t="shared" si="10"/>
        <v>300000</v>
      </c>
    </row>
    <row r="77" spans="1:6" ht="39.75" customHeight="1">
      <c r="A77" s="40" t="s">
        <v>313</v>
      </c>
      <c r="B77" s="18" t="s">
        <v>45</v>
      </c>
      <c r="C77" s="41" t="s">
        <v>326</v>
      </c>
      <c r="D77" s="19">
        <f t="shared" si="10"/>
        <v>300000</v>
      </c>
      <c r="E77" s="25" t="str">
        <f t="shared" si="10"/>
        <v>-</v>
      </c>
      <c r="F77" s="19">
        <f t="shared" si="10"/>
        <v>300000</v>
      </c>
    </row>
    <row r="78" spans="1:6" ht="38.25" customHeight="1">
      <c r="A78" s="17" t="s">
        <v>51</v>
      </c>
      <c r="B78" s="18" t="s">
        <v>45</v>
      </c>
      <c r="C78" s="41" t="s">
        <v>223</v>
      </c>
      <c r="D78" s="19">
        <v>300000</v>
      </c>
      <c r="E78" s="25" t="s">
        <v>82</v>
      </c>
      <c r="F78" s="19">
        <v>300000</v>
      </c>
    </row>
    <row r="79" spans="1:6" ht="76.5" customHeight="1">
      <c r="A79" s="17" t="s">
        <v>118</v>
      </c>
      <c r="B79" s="18" t="s">
        <v>45</v>
      </c>
      <c r="C79" s="38" t="s">
        <v>224</v>
      </c>
      <c r="D79" s="19">
        <f aca="true" t="shared" si="11" ref="D79:F80">D80</f>
        <v>50000</v>
      </c>
      <c r="E79" s="25" t="str">
        <f t="shared" si="11"/>
        <v>-</v>
      </c>
      <c r="F79" s="19">
        <f t="shared" si="11"/>
        <v>50000</v>
      </c>
    </row>
    <row r="80" spans="1:6" ht="39.75" customHeight="1">
      <c r="A80" s="40" t="s">
        <v>313</v>
      </c>
      <c r="B80" s="18" t="s">
        <v>45</v>
      </c>
      <c r="C80" s="41" t="s">
        <v>324</v>
      </c>
      <c r="D80" s="19">
        <f t="shared" si="11"/>
        <v>50000</v>
      </c>
      <c r="E80" s="25" t="str">
        <f t="shared" si="11"/>
        <v>-</v>
      </c>
      <c r="F80" s="19">
        <f t="shared" si="11"/>
        <v>50000</v>
      </c>
    </row>
    <row r="81" spans="1:6" ht="38.25" customHeight="1">
      <c r="A81" s="17" t="s">
        <v>51</v>
      </c>
      <c r="B81" s="18" t="s">
        <v>45</v>
      </c>
      <c r="C81" s="38" t="s">
        <v>225</v>
      </c>
      <c r="D81" s="19">
        <v>50000</v>
      </c>
      <c r="E81" s="25" t="s">
        <v>82</v>
      </c>
      <c r="F81" s="19">
        <v>50000</v>
      </c>
    </row>
    <row r="82" spans="1:6" ht="126.75" customHeight="1">
      <c r="A82" s="17" t="s">
        <v>383</v>
      </c>
      <c r="B82" s="18">
        <v>200</v>
      </c>
      <c r="C82" s="38" t="s">
        <v>382</v>
      </c>
      <c r="D82" s="19">
        <f>D83</f>
        <v>113590.59</v>
      </c>
      <c r="E82" s="19">
        <f>E83</f>
        <v>113590.59</v>
      </c>
      <c r="F82" s="25" t="s">
        <v>82</v>
      </c>
    </row>
    <row r="83" spans="1:6" ht="14.25" customHeight="1">
      <c r="A83" s="17" t="s">
        <v>25</v>
      </c>
      <c r="B83" s="18">
        <v>200</v>
      </c>
      <c r="C83" s="38" t="s">
        <v>381</v>
      </c>
      <c r="D83" s="19">
        <v>113590.59</v>
      </c>
      <c r="E83" s="19">
        <v>113590.59</v>
      </c>
      <c r="F83" s="25" t="s">
        <v>82</v>
      </c>
    </row>
    <row r="84" spans="1:6" ht="102" customHeight="1">
      <c r="A84" s="17" t="s">
        <v>145</v>
      </c>
      <c r="B84" s="18" t="s">
        <v>45</v>
      </c>
      <c r="C84" s="38" t="s">
        <v>226</v>
      </c>
      <c r="D84" s="19">
        <f aca="true" t="shared" si="12" ref="D84:F85">D85</f>
        <v>206000</v>
      </c>
      <c r="E84" s="19">
        <f t="shared" si="12"/>
        <v>15500</v>
      </c>
      <c r="F84" s="31">
        <f t="shared" si="12"/>
        <v>190500</v>
      </c>
    </row>
    <row r="85" spans="1:6" ht="38.25" customHeight="1">
      <c r="A85" s="40" t="s">
        <v>313</v>
      </c>
      <c r="B85" s="18" t="s">
        <v>45</v>
      </c>
      <c r="C85" s="41" t="s">
        <v>323</v>
      </c>
      <c r="D85" s="19">
        <f t="shared" si="12"/>
        <v>206000</v>
      </c>
      <c r="E85" s="19">
        <f t="shared" si="12"/>
        <v>15500</v>
      </c>
      <c r="F85" s="31">
        <f t="shared" si="12"/>
        <v>190500</v>
      </c>
    </row>
    <row r="86" spans="1:6" ht="39" customHeight="1">
      <c r="A86" s="17" t="s">
        <v>51</v>
      </c>
      <c r="B86" s="18" t="s">
        <v>45</v>
      </c>
      <c r="C86" s="38" t="s">
        <v>227</v>
      </c>
      <c r="D86" s="19">
        <v>206000</v>
      </c>
      <c r="E86" s="19">
        <v>15500</v>
      </c>
      <c r="F86" s="31">
        <f>D86-E86</f>
        <v>190500</v>
      </c>
    </row>
    <row r="87" spans="1:6" ht="75.75" customHeight="1">
      <c r="A87" s="17" t="s">
        <v>229</v>
      </c>
      <c r="B87" s="18" t="s">
        <v>45</v>
      </c>
      <c r="C87" s="38" t="s">
        <v>228</v>
      </c>
      <c r="D87" s="19">
        <f aca="true" t="shared" si="13" ref="D87:F89">D88</f>
        <v>100000</v>
      </c>
      <c r="E87" s="19">
        <f t="shared" si="13"/>
        <v>99900</v>
      </c>
      <c r="F87" s="31">
        <f t="shared" si="13"/>
        <v>100</v>
      </c>
    </row>
    <row r="88" spans="1:6" ht="90" customHeight="1">
      <c r="A88" s="17" t="s">
        <v>230</v>
      </c>
      <c r="B88" s="18" t="s">
        <v>45</v>
      </c>
      <c r="C88" s="38" t="s">
        <v>231</v>
      </c>
      <c r="D88" s="19">
        <f t="shared" si="13"/>
        <v>100000</v>
      </c>
      <c r="E88" s="19">
        <f t="shared" si="13"/>
        <v>99900</v>
      </c>
      <c r="F88" s="31">
        <f t="shared" si="13"/>
        <v>100</v>
      </c>
    </row>
    <row r="89" spans="1:6" ht="39.75" customHeight="1">
      <c r="A89" s="40" t="s">
        <v>313</v>
      </c>
      <c r="B89" s="18" t="s">
        <v>45</v>
      </c>
      <c r="C89" s="41" t="s">
        <v>322</v>
      </c>
      <c r="D89" s="19">
        <f t="shared" si="13"/>
        <v>100000</v>
      </c>
      <c r="E89" s="19">
        <f t="shared" si="13"/>
        <v>99900</v>
      </c>
      <c r="F89" s="31">
        <f t="shared" si="13"/>
        <v>100</v>
      </c>
    </row>
    <row r="90" spans="1:6" ht="39.75" customHeight="1">
      <c r="A90" s="17" t="s">
        <v>51</v>
      </c>
      <c r="B90" s="18" t="s">
        <v>45</v>
      </c>
      <c r="C90" s="38" t="s">
        <v>232</v>
      </c>
      <c r="D90" s="19">
        <v>100000</v>
      </c>
      <c r="E90" s="19">
        <v>99900</v>
      </c>
      <c r="F90" s="31">
        <f>D90-E90</f>
        <v>100</v>
      </c>
    </row>
    <row r="91" spans="1:6" ht="15" customHeight="1">
      <c r="A91" s="17" t="s">
        <v>68</v>
      </c>
      <c r="B91" s="18" t="s">
        <v>45</v>
      </c>
      <c r="C91" s="38" t="s">
        <v>233</v>
      </c>
      <c r="D91" s="19">
        <f>D92+D98+D107</f>
        <v>729100</v>
      </c>
      <c r="E91" s="19">
        <f>E107+E92</f>
        <v>269816.92</v>
      </c>
      <c r="F91" s="19">
        <f>D91-E91</f>
        <v>459283.08</v>
      </c>
    </row>
    <row r="92" spans="1:6" ht="15" customHeight="1">
      <c r="A92" s="17" t="s">
        <v>379</v>
      </c>
      <c r="B92" s="18" t="s">
        <v>45</v>
      </c>
      <c r="C92" s="38" t="s">
        <v>380</v>
      </c>
      <c r="D92" s="19">
        <f>D93</f>
        <v>10000</v>
      </c>
      <c r="E92" s="19">
        <f>E93</f>
        <v>10000</v>
      </c>
      <c r="F92" s="25" t="s">
        <v>82</v>
      </c>
    </row>
    <row r="93" spans="1:6" ht="51.75" customHeight="1">
      <c r="A93" s="17" t="s">
        <v>157</v>
      </c>
      <c r="B93" s="18" t="s">
        <v>45</v>
      </c>
      <c r="C93" s="38" t="s">
        <v>391</v>
      </c>
      <c r="D93" s="19">
        <f>D94</f>
        <v>10000</v>
      </c>
      <c r="E93" s="19">
        <f>E94</f>
        <v>10000</v>
      </c>
      <c r="F93" s="25" t="s">
        <v>82</v>
      </c>
    </row>
    <row r="94" spans="1:6" ht="89.25" customHeight="1">
      <c r="A94" s="17" t="s">
        <v>377</v>
      </c>
      <c r="B94" s="18" t="s">
        <v>45</v>
      </c>
      <c r="C94" s="38" t="s">
        <v>378</v>
      </c>
      <c r="D94" s="19">
        <f aca="true" t="shared" si="14" ref="D94:E96">D95</f>
        <v>10000</v>
      </c>
      <c r="E94" s="19">
        <f t="shared" si="14"/>
        <v>10000</v>
      </c>
      <c r="F94" s="25" t="s">
        <v>82</v>
      </c>
    </row>
    <row r="95" spans="1:6" ht="141.75" customHeight="1">
      <c r="A95" s="17" t="s">
        <v>376</v>
      </c>
      <c r="B95" s="18" t="s">
        <v>45</v>
      </c>
      <c r="C95" s="38" t="s">
        <v>373</v>
      </c>
      <c r="D95" s="19">
        <f t="shared" si="14"/>
        <v>10000</v>
      </c>
      <c r="E95" s="19">
        <f t="shared" si="14"/>
        <v>10000</v>
      </c>
      <c r="F95" s="25" t="s">
        <v>82</v>
      </c>
    </row>
    <row r="96" spans="1:6" ht="42" customHeight="1">
      <c r="A96" s="40" t="s">
        <v>313</v>
      </c>
      <c r="B96" s="18" t="s">
        <v>45</v>
      </c>
      <c r="C96" s="38" t="s">
        <v>375</v>
      </c>
      <c r="D96" s="19">
        <f t="shared" si="14"/>
        <v>10000</v>
      </c>
      <c r="E96" s="19">
        <f t="shared" si="14"/>
        <v>10000</v>
      </c>
      <c r="F96" s="25" t="s">
        <v>82</v>
      </c>
    </row>
    <row r="97" spans="1:6" ht="38.25" customHeight="1">
      <c r="A97" s="17" t="s">
        <v>51</v>
      </c>
      <c r="B97" s="18" t="s">
        <v>45</v>
      </c>
      <c r="C97" s="38" t="s">
        <v>374</v>
      </c>
      <c r="D97" s="19">
        <v>10000</v>
      </c>
      <c r="E97" s="19">
        <v>10000</v>
      </c>
      <c r="F97" s="25" t="s">
        <v>82</v>
      </c>
    </row>
    <row r="98" spans="1:6" ht="13.5" customHeight="1">
      <c r="A98" s="17" t="s">
        <v>390</v>
      </c>
      <c r="B98" s="18" t="s">
        <v>45</v>
      </c>
      <c r="C98" s="38" t="s">
        <v>389</v>
      </c>
      <c r="D98" s="19">
        <f>D99</f>
        <v>178700</v>
      </c>
      <c r="E98" s="25" t="s">
        <v>82</v>
      </c>
      <c r="F98" s="19">
        <f aca="true" t="shared" si="15" ref="F98:F106">D98</f>
        <v>178700</v>
      </c>
    </row>
    <row r="99" spans="1:6" ht="52.5" customHeight="1">
      <c r="A99" s="17" t="s">
        <v>157</v>
      </c>
      <c r="B99" s="18" t="s">
        <v>45</v>
      </c>
      <c r="C99" s="38" t="s">
        <v>392</v>
      </c>
      <c r="D99" s="19">
        <f>D100</f>
        <v>178700</v>
      </c>
      <c r="E99" s="25" t="s">
        <v>82</v>
      </c>
      <c r="F99" s="19">
        <f t="shared" si="15"/>
        <v>178700</v>
      </c>
    </row>
    <row r="100" spans="1:6" ht="77.25" customHeight="1">
      <c r="A100" s="17" t="s">
        <v>393</v>
      </c>
      <c r="B100" s="18" t="s">
        <v>45</v>
      </c>
      <c r="C100" s="38" t="s">
        <v>394</v>
      </c>
      <c r="D100" s="19">
        <f>D104+D101</f>
        <v>178700</v>
      </c>
      <c r="E100" s="25" t="s">
        <v>82</v>
      </c>
      <c r="F100" s="19">
        <f t="shared" si="15"/>
        <v>178700</v>
      </c>
    </row>
    <row r="101" spans="1:6" ht="102.75" customHeight="1">
      <c r="A101" s="17" t="s">
        <v>404</v>
      </c>
      <c r="B101" s="18" t="s">
        <v>45</v>
      </c>
      <c r="C101" s="41" t="s">
        <v>403</v>
      </c>
      <c r="D101" s="19">
        <f>D102</f>
        <v>79700</v>
      </c>
      <c r="E101" s="25" t="s">
        <v>82</v>
      </c>
      <c r="F101" s="19">
        <f t="shared" si="15"/>
        <v>79700</v>
      </c>
    </row>
    <row r="102" spans="1:6" ht="39.75" customHeight="1">
      <c r="A102" s="40" t="s">
        <v>313</v>
      </c>
      <c r="B102" s="18" t="s">
        <v>45</v>
      </c>
      <c r="C102" s="41" t="s">
        <v>402</v>
      </c>
      <c r="D102" s="19">
        <f>D103</f>
        <v>79700</v>
      </c>
      <c r="E102" s="25" t="s">
        <v>82</v>
      </c>
      <c r="F102" s="19">
        <f t="shared" si="15"/>
        <v>79700</v>
      </c>
    </row>
    <row r="103" spans="1:6" ht="41.25" customHeight="1">
      <c r="A103" s="17" t="s">
        <v>51</v>
      </c>
      <c r="B103" s="18" t="s">
        <v>45</v>
      </c>
      <c r="C103" s="41" t="s">
        <v>405</v>
      </c>
      <c r="D103" s="19">
        <v>79700</v>
      </c>
      <c r="E103" s="25" t="s">
        <v>82</v>
      </c>
      <c r="F103" s="19">
        <f t="shared" si="15"/>
        <v>79700</v>
      </c>
    </row>
    <row r="104" spans="1:6" ht="129.75" customHeight="1">
      <c r="A104" s="17" t="s">
        <v>395</v>
      </c>
      <c r="B104" s="18" t="s">
        <v>45</v>
      </c>
      <c r="C104" s="38" t="s">
        <v>400</v>
      </c>
      <c r="D104" s="19">
        <f>D105</f>
        <v>99000</v>
      </c>
      <c r="E104" s="25" t="s">
        <v>82</v>
      </c>
      <c r="F104" s="19">
        <f t="shared" si="15"/>
        <v>99000</v>
      </c>
    </row>
    <row r="105" spans="1:6" ht="38.25" customHeight="1">
      <c r="A105" s="40" t="s">
        <v>313</v>
      </c>
      <c r="B105" s="18" t="s">
        <v>45</v>
      </c>
      <c r="C105" s="38" t="s">
        <v>401</v>
      </c>
      <c r="D105" s="19">
        <f>D106</f>
        <v>99000</v>
      </c>
      <c r="E105" s="25" t="s">
        <v>82</v>
      </c>
      <c r="F105" s="19">
        <f t="shared" si="15"/>
        <v>99000</v>
      </c>
    </row>
    <row r="106" spans="1:6" ht="38.25" customHeight="1">
      <c r="A106" s="17" t="s">
        <v>51</v>
      </c>
      <c r="B106" s="18" t="s">
        <v>45</v>
      </c>
      <c r="C106" s="38" t="s">
        <v>406</v>
      </c>
      <c r="D106" s="19">
        <v>99000</v>
      </c>
      <c r="E106" s="25" t="s">
        <v>82</v>
      </c>
      <c r="F106" s="19">
        <f t="shared" si="15"/>
        <v>99000</v>
      </c>
    </row>
    <row r="107" spans="1:6" ht="15.75" customHeight="1">
      <c r="A107" s="17" t="s">
        <v>69</v>
      </c>
      <c r="B107" s="18" t="s">
        <v>45</v>
      </c>
      <c r="C107" s="38" t="s">
        <v>234</v>
      </c>
      <c r="D107" s="19">
        <f>D108</f>
        <v>540400</v>
      </c>
      <c r="E107" s="19">
        <f>E108</f>
        <v>259816.91999999998</v>
      </c>
      <c r="F107" s="19">
        <f>D107-E107</f>
        <v>280583.08</v>
      </c>
    </row>
    <row r="108" spans="1:6" ht="53.25" customHeight="1">
      <c r="A108" s="17" t="s">
        <v>157</v>
      </c>
      <c r="B108" s="18" t="s">
        <v>45</v>
      </c>
      <c r="C108" s="38" t="s">
        <v>235</v>
      </c>
      <c r="D108" s="19">
        <f>D109</f>
        <v>540400</v>
      </c>
      <c r="E108" s="19">
        <f>E109</f>
        <v>259816.91999999998</v>
      </c>
      <c r="F108" s="19">
        <f>D108-E108</f>
        <v>280583.08</v>
      </c>
    </row>
    <row r="109" spans="1:6" ht="75.75" customHeight="1">
      <c r="A109" s="17" t="s">
        <v>119</v>
      </c>
      <c r="B109" s="18" t="s">
        <v>45</v>
      </c>
      <c r="C109" s="38" t="s">
        <v>236</v>
      </c>
      <c r="D109" s="42">
        <f>D110+D113+D116</f>
        <v>540400</v>
      </c>
      <c r="E109" s="42">
        <f>E116+E110+E113</f>
        <v>259816.91999999998</v>
      </c>
      <c r="F109" s="19">
        <f>D109-E109</f>
        <v>280583.08</v>
      </c>
    </row>
    <row r="110" spans="1:6" ht="129" customHeight="1">
      <c r="A110" s="17" t="s">
        <v>162</v>
      </c>
      <c r="B110" s="18" t="s">
        <v>45</v>
      </c>
      <c r="C110" s="38" t="s">
        <v>237</v>
      </c>
      <c r="D110" s="19">
        <f aca="true" t="shared" si="16" ref="D110:F111">D111</f>
        <v>46700</v>
      </c>
      <c r="E110" s="19">
        <f t="shared" si="16"/>
        <v>23331</v>
      </c>
      <c r="F110" s="19">
        <f t="shared" si="16"/>
        <v>23369</v>
      </c>
    </row>
    <row r="111" spans="1:6" ht="40.5" customHeight="1">
      <c r="A111" s="40" t="s">
        <v>313</v>
      </c>
      <c r="B111" s="18" t="s">
        <v>45</v>
      </c>
      <c r="C111" s="41" t="s">
        <v>321</v>
      </c>
      <c r="D111" s="19">
        <f t="shared" si="16"/>
        <v>46700</v>
      </c>
      <c r="E111" s="19">
        <f t="shared" si="16"/>
        <v>23331</v>
      </c>
      <c r="F111" s="19">
        <f t="shared" si="16"/>
        <v>23369</v>
      </c>
    </row>
    <row r="112" spans="1:6" ht="40.5" customHeight="1">
      <c r="A112" s="17" t="s">
        <v>51</v>
      </c>
      <c r="B112" s="18" t="s">
        <v>45</v>
      </c>
      <c r="C112" s="38" t="s">
        <v>238</v>
      </c>
      <c r="D112" s="19">
        <v>46700</v>
      </c>
      <c r="E112" s="19">
        <v>23331</v>
      </c>
      <c r="F112" s="19">
        <f>D112-E112</f>
        <v>23369</v>
      </c>
    </row>
    <row r="113" spans="1:6" ht="103.5" customHeight="1">
      <c r="A113" s="17" t="s">
        <v>146</v>
      </c>
      <c r="B113" s="18" t="s">
        <v>45</v>
      </c>
      <c r="C113" s="38" t="s">
        <v>239</v>
      </c>
      <c r="D113" s="19">
        <f aca="true" t="shared" si="17" ref="D113:F114">D114</f>
        <v>15000</v>
      </c>
      <c r="E113" s="19">
        <f t="shared" si="17"/>
        <v>14830.68</v>
      </c>
      <c r="F113" s="19">
        <f t="shared" si="17"/>
        <v>169.3199999999997</v>
      </c>
    </row>
    <row r="114" spans="1:6" ht="41.25" customHeight="1">
      <c r="A114" s="40" t="s">
        <v>313</v>
      </c>
      <c r="B114" s="18" t="s">
        <v>45</v>
      </c>
      <c r="C114" s="41" t="s">
        <v>320</v>
      </c>
      <c r="D114" s="19">
        <f t="shared" si="17"/>
        <v>15000</v>
      </c>
      <c r="E114" s="19">
        <f t="shared" si="17"/>
        <v>14830.68</v>
      </c>
      <c r="F114" s="19">
        <f t="shared" si="17"/>
        <v>169.3199999999997</v>
      </c>
    </row>
    <row r="115" spans="1:6" ht="40.5" customHeight="1">
      <c r="A115" s="17" t="s">
        <v>51</v>
      </c>
      <c r="B115" s="18" t="s">
        <v>45</v>
      </c>
      <c r="C115" s="38" t="s">
        <v>240</v>
      </c>
      <c r="D115" s="19">
        <v>15000</v>
      </c>
      <c r="E115" s="19">
        <v>14830.68</v>
      </c>
      <c r="F115" s="19">
        <f>D115-E115</f>
        <v>169.3199999999997</v>
      </c>
    </row>
    <row r="116" spans="1:6" ht="115.5" customHeight="1">
      <c r="A116" s="17" t="s">
        <v>70</v>
      </c>
      <c r="B116" s="18" t="s">
        <v>45</v>
      </c>
      <c r="C116" s="38" t="s">
        <v>241</v>
      </c>
      <c r="D116" s="19">
        <f>D117</f>
        <v>478700</v>
      </c>
      <c r="E116" s="19">
        <f>E117</f>
        <v>221655.24</v>
      </c>
      <c r="F116" s="19">
        <f aca="true" t="shared" si="18" ref="F116:F132">D116-E116</f>
        <v>257044.76</v>
      </c>
    </row>
    <row r="117" spans="1:6" ht="41.25" customHeight="1">
      <c r="A117" s="40" t="s">
        <v>313</v>
      </c>
      <c r="B117" s="18" t="s">
        <v>45</v>
      </c>
      <c r="C117" s="41" t="s">
        <v>319</v>
      </c>
      <c r="D117" s="19">
        <f>D118</f>
        <v>478700</v>
      </c>
      <c r="E117" s="19">
        <f>E118</f>
        <v>221655.24</v>
      </c>
      <c r="F117" s="19">
        <f t="shared" si="18"/>
        <v>257044.76</v>
      </c>
    </row>
    <row r="118" spans="1:6" ht="40.5" customHeight="1">
      <c r="A118" s="17" t="s">
        <v>51</v>
      </c>
      <c r="B118" s="18" t="s">
        <v>45</v>
      </c>
      <c r="C118" s="38" t="s">
        <v>242</v>
      </c>
      <c r="D118" s="19">
        <v>478700</v>
      </c>
      <c r="E118" s="19">
        <v>221655.24</v>
      </c>
      <c r="F118" s="19">
        <f t="shared" si="18"/>
        <v>257044.76</v>
      </c>
    </row>
    <row r="119" spans="1:6" ht="16.5" customHeight="1">
      <c r="A119" s="17" t="s">
        <v>356</v>
      </c>
      <c r="B119" s="18" t="s">
        <v>45</v>
      </c>
      <c r="C119" s="38" t="s">
        <v>355</v>
      </c>
      <c r="D119" s="19">
        <f aca="true" t="shared" si="19" ref="D119:F124">D120</f>
        <v>18400</v>
      </c>
      <c r="E119" s="19">
        <f t="shared" si="19"/>
        <v>16400</v>
      </c>
      <c r="F119" s="19">
        <f t="shared" si="19"/>
        <v>2000</v>
      </c>
    </row>
    <row r="120" spans="1:6" ht="29.25" customHeight="1">
      <c r="A120" s="17" t="s">
        <v>358</v>
      </c>
      <c r="B120" s="18" t="s">
        <v>45</v>
      </c>
      <c r="C120" s="38" t="s">
        <v>357</v>
      </c>
      <c r="D120" s="19">
        <f t="shared" si="19"/>
        <v>18400</v>
      </c>
      <c r="E120" s="19">
        <f t="shared" si="19"/>
        <v>16400</v>
      </c>
      <c r="F120" s="19">
        <f t="shared" si="19"/>
        <v>2000</v>
      </c>
    </row>
    <row r="121" spans="1:6" ht="40.5" customHeight="1">
      <c r="A121" s="17" t="s">
        <v>154</v>
      </c>
      <c r="B121" s="18" t="s">
        <v>45</v>
      </c>
      <c r="C121" s="38" t="s">
        <v>359</v>
      </c>
      <c r="D121" s="19">
        <f t="shared" si="19"/>
        <v>18400</v>
      </c>
      <c r="E121" s="19">
        <f t="shared" si="19"/>
        <v>16400</v>
      </c>
      <c r="F121" s="19">
        <f t="shared" si="19"/>
        <v>2000</v>
      </c>
    </row>
    <row r="122" spans="1:6" ht="91.5" customHeight="1">
      <c r="A122" s="17" t="s">
        <v>58</v>
      </c>
      <c r="B122" s="18">
        <v>200</v>
      </c>
      <c r="C122" s="38" t="s">
        <v>360</v>
      </c>
      <c r="D122" s="19">
        <f t="shared" si="19"/>
        <v>18400</v>
      </c>
      <c r="E122" s="19">
        <f t="shared" si="19"/>
        <v>16400</v>
      </c>
      <c r="F122" s="19">
        <f t="shared" si="19"/>
        <v>2000</v>
      </c>
    </row>
    <row r="123" spans="1:6" ht="129.75" customHeight="1">
      <c r="A123" s="17" t="s">
        <v>59</v>
      </c>
      <c r="B123" s="18">
        <v>200</v>
      </c>
      <c r="C123" s="38" t="s">
        <v>361</v>
      </c>
      <c r="D123" s="19">
        <f t="shared" si="19"/>
        <v>18400</v>
      </c>
      <c r="E123" s="19">
        <f t="shared" si="19"/>
        <v>16400</v>
      </c>
      <c r="F123" s="19">
        <f t="shared" si="19"/>
        <v>2000</v>
      </c>
    </row>
    <row r="124" spans="1:6" ht="40.5" customHeight="1">
      <c r="A124" s="40" t="s">
        <v>313</v>
      </c>
      <c r="B124" s="18" t="s">
        <v>45</v>
      </c>
      <c r="C124" s="38" t="s">
        <v>362</v>
      </c>
      <c r="D124" s="19">
        <f t="shared" si="19"/>
        <v>18400</v>
      </c>
      <c r="E124" s="19">
        <f t="shared" si="19"/>
        <v>16400</v>
      </c>
      <c r="F124" s="19">
        <f t="shared" si="19"/>
        <v>2000</v>
      </c>
    </row>
    <row r="125" spans="1:6" ht="40.5" customHeight="1">
      <c r="A125" s="17" t="s">
        <v>51</v>
      </c>
      <c r="B125" s="18" t="s">
        <v>45</v>
      </c>
      <c r="C125" s="38" t="s">
        <v>363</v>
      </c>
      <c r="D125" s="19">
        <v>18400</v>
      </c>
      <c r="E125" s="19">
        <v>16400</v>
      </c>
      <c r="F125" s="19">
        <f>D125-E125</f>
        <v>2000</v>
      </c>
    </row>
    <row r="126" spans="1:6" ht="12.75" customHeight="1">
      <c r="A126" s="17" t="s">
        <v>71</v>
      </c>
      <c r="B126" s="18" t="s">
        <v>45</v>
      </c>
      <c r="C126" s="38" t="s">
        <v>243</v>
      </c>
      <c r="D126" s="19">
        <f aca="true" t="shared" si="20" ref="D126:E130">D127</f>
        <v>2009500</v>
      </c>
      <c r="E126" s="19">
        <f t="shared" si="20"/>
        <v>1388663.68</v>
      </c>
      <c r="F126" s="19">
        <f t="shared" si="18"/>
        <v>620836.3200000001</v>
      </c>
    </row>
    <row r="127" spans="1:6" ht="12.75" customHeight="1">
      <c r="A127" s="17" t="s">
        <v>72</v>
      </c>
      <c r="B127" s="18" t="s">
        <v>45</v>
      </c>
      <c r="C127" s="38" t="s">
        <v>298</v>
      </c>
      <c r="D127" s="19">
        <f t="shared" si="20"/>
        <v>2009500</v>
      </c>
      <c r="E127" s="19">
        <f t="shared" si="20"/>
        <v>1388663.68</v>
      </c>
      <c r="F127" s="19">
        <f t="shared" si="18"/>
        <v>620836.3200000001</v>
      </c>
    </row>
    <row r="128" spans="1:6" ht="39" customHeight="1">
      <c r="A128" s="17" t="s">
        <v>158</v>
      </c>
      <c r="B128" s="18" t="s">
        <v>45</v>
      </c>
      <c r="C128" s="38" t="s">
        <v>299</v>
      </c>
      <c r="D128" s="19">
        <f t="shared" si="20"/>
        <v>2009500</v>
      </c>
      <c r="E128" s="19">
        <f t="shared" si="20"/>
        <v>1388663.68</v>
      </c>
      <c r="F128" s="19">
        <f t="shared" si="18"/>
        <v>620836.3200000001</v>
      </c>
    </row>
    <row r="129" spans="1:6" ht="53.25" customHeight="1">
      <c r="A129" s="17" t="s">
        <v>147</v>
      </c>
      <c r="B129" s="18" t="s">
        <v>45</v>
      </c>
      <c r="C129" s="38" t="s">
        <v>303</v>
      </c>
      <c r="D129" s="19">
        <f>D130+D137+D134</f>
        <v>2009500</v>
      </c>
      <c r="E129" s="19">
        <f>E130+E137</f>
        <v>1388663.68</v>
      </c>
      <c r="F129" s="19">
        <f t="shared" si="18"/>
        <v>620836.3200000001</v>
      </c>
    </row>
    <row r="130" spans="1:6" ht="92.25" customHeight="1">
      <c r="A130" s="17" t="s">
        <v>159</v>
      </c>
      <c r="B130" s="18" t="s">
        <v>45</v>
      </c>
      <c r="C130" s="38" t="s">
        <v>302</v>
      </c>
      <c r="D130" s="19">
        <f t="shared" si="20"/>
        <v>1696400</v>
      </c>
      <c r="E130" s="19">
        <f t="shared" si="20"/>
        <v>1125563.68</v>
      </c>
      <c r="F130" s="19">
        <f t="shared" si="18"/>
        <v>570836.3200000001</v>
      </c>
    </row>
    <row r="131" spans="1:6" ht="16.5" customHeight="1">
      <c r="A131" s="40" t="s">
        <v>317</v>
      </c>
      <c r="B131" s="18" t="s">
        <v>45</v>
      </c>
      <c r="C131" s="41" t="s">
        <v>318</v>
      </c>
      <c r="D131" s="19">
        <f>D132+D133</f>
        <v>1696400</v>
      </c>
      <c r="E131" s="19">
        <f>E132+E133</f>
        <v>1125563.68</v>
      </c>
      <c r="F131" s="19">
        <f>D131-E131</f>
        <v>570836.3200000001</v>
      </c>
    </row>
    <row r="132" spans="1:6" ht="66.75" customHeight="1">
      <c r="A132" s="17" t="s">
        <v>73</v>
      </c>
      <c r="B132" s="18" t="s">
        <v>45</v>
      </c>
      <c r="C132" s="38" t="s">
        <v>301</v>
      </c>
      <c r="D132" s="19">
        <v>1676400</v>
      </c>
      <c r="E132" s="19">
        <v>1119563.68</v>
      </c>
      <c r="F132" s="19">
        <f t="shared" si="18"/>
        <v>556836.3200000001</v>
      </c>
    </row>
    <row r="133" spans="1:6" ht="27" customHeight="1">
      <c r="A133" s="17" t="s">
        <v>371</v>
      </c>
      <c r="B133" s="18">
        <v>200</v>
      </c>
      <c r="C133" s="38" t="s">
        <v>372</v>
      </c>
      <c r="D133" s="19">
        <v>20000</v>
      </c>
      <c r="E133" s="19">
        <v>6000</v>
      </c>
      <c r="F133" s="19">
        <f>D133-E133</f>
        <v>14000</v>
      </c>
    </row>
    <row r="134" spans="1:6" ht="78.75" customHeight="1">
      <c r="A134" s="17" t="s">
        <v>409</v>
      </c>
      <c r="B134" s="18">
        <v>200</v>
      </c>
      <c r="C134" s="38" t="s">
        <v>410</v>
      </c>
      <c r="D134" s="19">
        <f>D135</f>
        <v>50000</v>
      </c>
      <c r="E134" s="25" t="s">
        <v>82</v>
      </c>
      <c r="F134" s="19">
        <f>F135</f>
        <v>50000</v>
      </c>
    </row>
    <row r="135" spans="1:6" ht="18.75" customHeight="1">
      <c r="A135" s="40" t="s">
        <v>317</v>
      </c>
      <c r="B135" s="18">
        <v>200</v>
      </c>
      <c r="C135" s="38" t="s">
        <v>411</v>
      </c>
      <c r="D135" s="19">
        <f>D136</f>
        <v>50000</v>
      </c>
      <c r="E135" s="25" t="s">
        <v>82</v>
      </c>
      <c r="F135" s="19">
        <f>F136</f>
        <v>50000</v>
      </c>
    </row>
    <row r="136" spans="1:6" ht="29.25" customHeight="1">
      <c r="A136" s="17" t="s">
        <v>371</v>
      </c>
      <c r="B136" s="18">
        <v>200</v>
      </c>
      <c r="C136" s="38" t="s">
        <v>412</v>
      </c>
      <c r="D136" s="19">
        <v>50000</v>
      </c>
      <c r="E136" s="25" t="s">
        <v>82</v>
      </c>
      <c r="F136" s="19">
        <v>50000</v>
      </c>
    </row>
    <row r="137" spans="1:6" ht="77.25" customHeight="1">
      <c r="A137" s="17" t="s">
        <v>388</v>
      </c>
      <c r="B137" s="18" t="s">
        <v>45</v>
      </c>
      <c r="C137" s="38" t="s">
        <v>386</v>
      </c>
      <c r="D137" s="19">
        <f>D138</f>
        <v>263100</v>
      </c>
      <c r="E137" s="19">
        <f>E138</f>
        <v>263100</v>
      </c>
      <c r="F137" s="25" t="s">
        <v>82</v>
      </c>
    </row>
    <row r="138" spans="1:6" ht="64.5" customHeight="1">
      <c r="A138" s="17" t="s">
        <v>73</v>
      </c>
      <c r="B138" s="18" t="s">
        <v>45</v>
      </c>
      <c r="C138" s="38" t="s">
        <v>387</v>
      </c>
      <c r="D138" s="19">
        <v>263100</v>
      </c>
      <c r="E138" s="19">
        <v>263100</v>
      </c>
      <c r="F138" s="25" t="s">
        <v>82</v>
      </c>
    </row>
    <row r="139" spans="1:6" ht="14.25" customHeight="1">
      <c r="A139" s="17" t="s">
        <v>74</v>
      </c>
      <c r="B139" s="18" t="s">
        <v>45</v>
      </c>
      <c r="C139" s="38" t="s">
        <v>244</v>
      </c>
      <c r="D139" s="19">
        <f aca="true" t="shared" si="21" ref="D139:D144">D140</f>
        <v>430100</v>
      </c>
      <c r="E139" s="19">
        <f aca="true" t="shared" si="22" ref="E139:E144">E140</f>
        <v>303259.62</v>
      </c>
      <c r="F139" s="19">
        <f>D139-E139</f>
        <v>126840.38</v>
      </c>
    </row>
    <row r="140" spans="1:6" ht="13.5" customHeight="1">
      <c r="A140" s="17" t="s">
        <v>75</v>
      </c>
      <c r="B140" s="18" t="s">
        <v>45</v>
      </c>
      <c r="C140" s="38" t="s">
        <v>245</v>
      </c>
      <c r="D140" s="19">
        <f t="shared" si="21"/>
        <v>430100</v>
      </c>
      <c r="E140" s="19">
        <f t="shared" si="22"/>
        <v>303259.62</v>
      </c>
      <c r="F140" s="19">
        <f aca="true" t="shared" si="23" ref="F140:F145">D140-E140</f>
        <v>126840.38</v>
      </c>
    </row>
    <row r="141" spans="1:6" ht="39.75" customHeight="1">
      <c r="A141" s="17" t="s">
        <v>154</v>
      </c>
      <c r="B141" s="18" t="s">
        <v>45</v>
      </c>
      <c r="C141" s="38" t="s">
        <v>246</v>
      </c>
      <c r="D141" s="19">
        <f t="shared" si="21"/>
        <v>430100</v>
      </c>
      <c r="E141" s="19">
        <f t="shared" si="22"/>
        <v>303259.62</v>
      </c>
      <c r="F141" s="19">
        <f t="shared" si="23"/>
        <v>126840.38</v>
      </c>
    </row>
    <row r="142" spans="1:6" ht="102.75" customHeight="1">
      <c r="A142" s="17" t="s">
        <v>148</v>
      </c>
      <c r="B142" s="18" t="s">
        <v>45</v>
      </c>
      <c r="C142" s="38" t="s">
        <v>247</v>
      </c>
      <c r="D142" s="19">
        <f t="shared" si="21"/>
        <v>430100</v>
      </c>
      <c r="E142" s="19">
        <f t="shared" si="22"/>
        <v>303259.62</v>
      </c>
      <c r="F142" s="19">
        <f t="shared" si="23"/>
        <v>126840.38</v>
      </c>
    </row>
    <row r="143" spans="1:6" ht="165" customHeight="1">
      <c r="A143" s="17" t="s">
        <v>136</v>
      </c>
      <c r="B143" s="18" t="s">
        <v>45</v>
      </c>
      <c r="C143" s="38" t="s">
        <v>248</v>
      </c>
      <c r="D143" s="19">
        <f t="shared" si="21"/>
        <v>430100</v>
      </c>
      <c r="E143" s="19">
        <f t="shared" si="22"/>
        <v>303259.62</v>
      </c>
      <c r="F143" s="19">
        <f t="shared" si="23"/>
        <v>126840.38</v>
      </c>
    </row>
    <row r="144" spans="1:6" ht="27.75" customHeight="1">
      <c r="A144" s="40" t="s">
        <v>315</v>
      </c>
      <c r="B144" s="18" t="s">
        <v>45</v>
      </c>
      <c r="C144" s="41" t="s">
        <v>316</v>
      </c>
      <c r="D144" s="19">
        <f t="shared" si="21"/>
        <v>430100</v>
      </c>
      <c r="E144" s="19">
        <f t="shared" si="22"/>
        <v>303259.62</v>
      </c>
      <c r="F144" s="19">
        <f t="shared" si="23"/>
        <v>126840.38</v>
      </c>
    </row>
    <row r="145" spans="1:6" ht="39" customHeight="1">
      <c r="A145" s="17" t="s">
        <v>76</v>
      </c>
      <c r="B145" s="18" t="s">
        <v>45</v>
      </c>
      <c r="C145" s="38" t="s">
        <v>249</v>
      </c>
      <c r="D145" s="19">
        <v>430100</v>
      </c>
      <c r="E145" s="19">
        <v>303259.62</v>
      </c>
      <c r="F145" s="19">
        <f t="shared" si="23"/>
        <v>126840.38</v>
      </c>
    </row>
    <row r="146" spans="1:6" ht="14.25" customHeight="1">
      <c r="A146" s="17" t="s">
        <v>77</v>
      </c>
      <c r="B146" s="18" t="s">
        <v>45</v>
      </c>
      <c r="C146" s="38" t="s">
        <v>250</v>
      </c>
      <c r="D146" s="19">
        <f aca="true" t="shared" si="24" ref="D146:D151">D147</f>
        <v>2000</v>
      </c>
      <c r="E146" s="25" t="s">
        <v>82</v>
      </c>
      <c r="F146" s="19">
        <f aca="true" t="shared" si="25" ref="F146:F152">D146</f>
        <v>2000</v>
      </c>
    </row>
    <row r="147" spans="1:6" ht="15" customHeight="1">
      <c r="A147" s="17" t="s">
        <v>167</v>
      </c>
      <c r="B147" s="18" t="s">
        <v>45</v>
      </c>
      <c r="C147" s="38" t="s">
        <v>251</v>
      </c>
      <c r="D147" s="19">
        <f t="shared" si="24"/>
        <v>2000</v>
      </c>
      <c r="E147" s="25" t="s">
        <v>82</v>
      </c>
      <c r="F147" s="19">
        <f t="shared" si="25"/>
        <v>2000</v>
      </c>
    </row>
    <row r="148" spans="1:6" ht="39" customHeight="1">
      <c r="A148" s="17" t="s">
        <v>160</v>
      </c>
      <c r="B148" s="18" t="s">
        <v>45</v>
      </c>
      <c r="C148" s="38" t="s">
        <v>252</v>
      </c>
      <c r="D148" s="19">
        <f t="shared" si="24"/>
        <v>2000</v>
      </c>
      <c r="E148" s="25" t="s">
        <v>82</v>
      </c>
      <c r="F148" s="19">
        <f t="shared" si="25"/>
        <v>2000</v>
      </c>
    </row>
    <row r="149" spans="1:6" ht="65.25" customHeight="1">
      <c r="A149" s="17" t="s">
        <v>78</v>
      </c>
      <c r="B149" s="18" t="s">
        <v>45</v>
      </c>
      <c r="C149" s="38" t="s">
        <v>253</v>
      </c>
      <c r="D149" s="19">
        <f t="shared" si="24"/>
        <v>2000</v>
      </c>
      <c r="E149" s="25" t="s">
        <v>82</v>
      </c>
      <c r="F149" s="19">
        <f t="shared" si="25"/>
        <v>2000</v>
      </c>
    </row>
    <row r="150" spans="1:6" ht="88.5" customHeight="1">
      <c r="A150" s="17" t="s">
        <v>79</v>
      </c>
      <c r="B150" s="18" t="s">
        <v>45</v>
      </c>
      <c r="C150" s="38" t="s">
        <v>254</v>
      </c>
      <c r="D150" s="19">
        <f t="shared" si="24"/>
        <v>2000</v>
      </c>
      <c r="E150" s="25" t="s">
        <v>82</v>
      </c>
      <c r="F150" s="19">
        <f t="shared" si="25"/>
        <v>2000</v>
      </c>
    </row>
    <row r="151" spans="1:6" ht="41.25" customHeight="1">
      <c r="A151" s="40" t="s">
        <v>313</v>
      </c>
      <c r="B151" s="18" t="s">
        <v>45</v>
      </c>
      <c r="C151" s="41" t="s">
        <v>314</v>
      </c>
      <c r="D151" s="19">
        <f t="shared" si="24"/>
        <v>2000</v>
      </c>
      <c r="E151" s="29" t="s">
        <v>82</v>
      </c>
      <c r="F151" s="19">
        <f t="shared" si="25"/>
        <v>2000</v>
      </c>
    </row>
    <row r="152" spans="1:6" ht="37.5" customHeight="1">
      <c r="A152" s="17" t="s">
        <v>51</v>
      </c>
      <c r="B152" s="18" t="s">
        <v>45</v>
      </c>
      <c r="C152" s="38" t="s">
        <v>255</v>
      </c>
      <c r="D152" s="19">
        <v>2000</v>
      </c>
      <c r="E152" s="25" t="s">
        <v>82</v>
      </c>
      <c r="F152" s="19">
        <f t="shared" si="25"/>
        <v>2000</v>
      </c>
    </row>
    <row r="153" spans="1:6" ht="27" customHeight="1">
      <c r="A153" s="17" t="s">
        <v>109</v>
      </c>
      <c r="B153" s="18" t="s">
        <v>45</v>
      </c>
      <c r="C153" s="38" t="s">
        <v>256</v>
      </c>
      <c r="D153" s="19">
        <f aca="true" t="shared" si="26" ref="D153:E157">D154</f>
        <v>39500</v>
      </c>
      <c r="E153" s="19">
        <f t="shared" si="26"/>
        <v>38207.89</v>
      </c>
      <c r="F153" s="19">
        <f>F154</f>
        <v>1292.1100000000006</v>
      </c>
    </row>
    <row r="154" spans="1:6" ht="27.75" customHeight="1">
      <c r="A154" s="17" t="s">
        <v>110</v>
      </c>
      <c r="B154" s="18" t="s">
        <v>45</v>
      </c>
      <c r="C154" s="38" t="s">
        <v>257</v>
      </c>
      <c r="D154" s="19">
        <f t="shared" si="26"/>
        <v>39500</v>
      </c>
      <c r="E154" s="19">
        <f t="shared" si="26"/>
        <v>38207.89</v>
      </c>
      <c r="F154" s="19">
        <f>F155</f>
        <v>1292.1100000000006</v>
      </c>
    </row>
    <row r="155" spans="1:6" ht="39.75" customHeight="1">
      <c r="A155" s="17" t="s">
        <v>153</v>
      </c>
      <c r="B155" s="18" t="s">
        <v>45</v>
      </c>
      <c r="C155" s="38" t="s">
        <v>258</v>
      </c>
      <c r="D155" s="19">
        <f t="shared" si="26"/>
        <v>39500</v>
      </c>
      <c r="E155" s="19">
        <f t="shared" si="26"/>
        <v>38207.89</v>
      </c>
      <c r="F155" s="19">
        <f>F156</f>
        <v>1292.1100000000006</v>
      </c>
    </row>
    <row r="156" spans="1:6" ht="27" customHeight="1">
      <c r="A156" s="17" t="s">
        <v>111</v>
      </c>
      <c r="B156" s="18" t="s">
        <v>45</v>
      </c>
      <c r="C156" s="38" t="s">
        <v>259</v>
      </c>
      <c r="D156" s="19">
        <f t="shared" si="26"/>
        <v>39500</v>
      </c>
      <c r="E156" s="19">
        <f t="shared" si="26"/>
        <v>38207.89</v>
      </c>
      <c r="F156" s="19">
        <f>F157</f>
        <v>1292.1100000000006</v>
      </c>
    </row>
    <row r="157" spans="1:6" ht="65.25" customHeight="1">
      <c r="A157" s="17" t="s">
        <v>112</v>
      </c>
      <c r="B157" s="18" t="s">
        <v>45</v>
      </c>
      <c r="C157" s="38" t="s">
        <v>260</v>
      </c>
      <c r="D157" s="19">
        <f t="shared" si="26"/>
        <v>39500</v>
      </c>
      <c r="E157" s="19">
        <f t="shared" si="26"/>
        <v>38207.89</v>
      </c>
      <c r="F157" s="19">
        <f>F158</f>
        <v>1292.1100000000006</v>
      </c>
    </row>
    <row r="158" spans="1:6" ht="13.5" customHeight="1">
      <c r="A158" s="17" t="s">
        <v>113</v>
      </c>
      <c r="B158" s="18" t="s">
        <v>45</v>
      </c>
      <c r="C158" s="38" t="s">
        <v>261</v>
      </c>
      <c r="D158" s="19">
        <v>39500</v>
      </c>
      <c r="E158" s="19">
        <v>38207.89</v>
      </c>
      <c r="F158" s="19">
        <f>D158-E158</f>
        <v>1292.1100000000006</v>
      </c>
    </row>
    <row r="159" spans="1:6" ht="27" customHeight="1">
      <c r="A159" s="24" t="s">
        <v>80</v>
      </c>
      <c r="B159" s="20" t="s">
        <v>81</v>
      </c>
      <c r="C159" s="39"/>
      <c r="D159" s="21">
        <v>3951800</v>
      </c>
      <c r="E159" s="47">
        <v>3077289.57</v>
      </c>
      <c r="F159" s="23" t="s">
        <v>83</v>
      </c>
    </row>
  </sheetData>
  <sheetProtection/>
  <mergeCells count="1">
    <mergeCell ref="A1:F1"/>
  </mergeCells>
  <printOptions/>
  <pageMargins left="0.5905511811023623" right="0.35433070866141736" top="0.1968503937007874" bottom="0" header="0" footer="0"/>
  <pageSetup horizontalDpi="600" verticalDpi="600" orientation="portrait" paperSize="9" scale="77" r:id="rId1"/>
  <rowBreaks count="7" manualBreakCount="7">
    <brk id="23" max="255" man="1"/>
    <brk id="45" max="255" man="1"/>
    <brk id="71" max="255" man="1"/>
    <brk id="88" max="5" man="1"/>
    <brk id="107" max="5" man="1"/>
    <brk id="123" max="255" man="1"/>
    <brk id="1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9"/>
  <sheetViews>
    <sheetView view="pageBreakPreview" zoomScale="90" zoomScaleSheetLayoutView="90" zoomScalePageLayoutView="0" workbookViewId="0" topLeftCell="A13">
      <selection activeCell="E24" sqref="E24"/>
    </sheetView>
  </sheetViews>
  <sheetFormatPr defaultColWidth="9.00390625" defaultRowHeight="12.75"/>
  <cols>
    <col min="1" max="1" width="30.25390625" style="32" customWidth="1"/>
    <col min="2" max="2" width="4.25390625" style="26" customWidth="1"/>
    <col min="3" max="3" width="26.375" style="26" customWidth="1"/>
    <col min="4" max="4" width="15.125" style="30" customWidth="1"/>
    <col min="5" max="5" width="14.875" style="30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58" t="s">
        <v>39</v>
      </c>
      <c r="B1" s="58"/>
      <c r="C1" s="58"/>
      <c r="D1" s="58"/>
      <c r="E1" s="58"/>
      <c r="F1" s="58"/>
    </row>
    <row r="2" spans="1:6" ht="51" customHeight="1">
      <c r="A2" s="16" t="s">
        <v>34</v>
      </c>
      <c r="B2" s="16" t="s">
        <v>35</v>
      </c>
      <c r="C2" s="16" t="s">
        <v>121</v>
      </c>
      <c r="D2" s="16" t="s">
        <v>36</v>
      </c>
      <c r="E2" s="16" t="s">
        <v>37</v>
      </c>
      <c r="F2" s="16" t="s">
        <v>38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24.75" customHeight="1">
      <c r="A4" s="27" t="s">
        <v>84</v>
      </c>
      <c r="B4" s="18" t="s">
        <v>85</v>
      </c>
      <c r="C4" s="25" t="s">
        <v>83</v>
      </c>
      <c r="D4" s="28">
        <f>D5+D13</f>
        <v>-3951800</v>
      </c>
      <c r="E4" s="28">
        <f>E5+E13</f>
        <v>-3077289.5699999984</v>
      </c>
      <c r="F4" s="29" t="s">
        <v>82</v>
      </c>
    </row>
    <row r="5" spans="1:6" s="30" customFormat="1" ht="39" customHeight="1">
      <c r="A5" s="27" t="s">
        <v>114</v>
      </c>
      <c r="B5" s="18" t="s">
        <v>115</v>
      </c>
      <c r="C5" s="25" t="s">
        <v>364</v>
      </c>
      <c r="D5" s="46">
        <f>D6</f>
        <v>-4089700</v>
      </c>
      <c r="E5" s="31">
        <f>E6</f>
        <v>-3178100</v>
      </c>
      <c r="F5" s="29" t="s">
        <v>82</v>
      </c>
    </row>
    <row r="6" spans="1:6" s="30" customFormat="1" ht="40.5" customHeight="1">
      <c r="A6" s="27" t="s">
        <v>305</v>
      </c>
      <c r="B6" s="18">
        <v>520</v>
      </c>
      <c r="C6" s="18" t="s">
        <v>309</v>
      </c>
      <c r="D6" s="31">
        <f>D7</f>
        <v>-4089700</v>
      </c>
      <c r="E6" s="31">
        <f>E7</f>
        <v>-3178100</v>
      </c>
      <c r="F6" s="29" t="str">
        <f>F7</f>
        <v>-</v>
      </c>
    </row>
    <row r="7" spans="1:6" s="30" customFormat="1" ht="51.75" customHeight="1">
      <c r="A7" s="27" t="s">
        <v>306</v>
      </c>
      <c r="B7" s="18">
        <v>520</v>
      </c>
      <c r="C7" s="18" t="s">
        <v>310</v>
      </c>
      <c r="D7" s="31">
        <f>D10+D8</f>
        <v>-4089700</v>
      </c>
      <c r="E7" s="31">
        <f>E10+E8</f>
        <v>-3178100</v>
      </c>
      <c r="F7" s="29" t="str">
        <f>F10</f>
        <v>-</v>
      </c>
    </row>
    <row r="8" spans="1:6" s="30" customFormat="1" ht="50.25" customHeight="1">
      <c r="A8" s="27" t="s">
        <v>396</v>
      </c>
      <c r="B8" s="18">
        <v>520</v>
      </c>
      <c r="C8" s="18" t="s">
        <v>398</v>
      </c>
      <c r="D8" s="31">
        <f>D9</f>
        <v>998000</v>
      </c>
      <c r="E8" s="46">
        <f>E9</f>
        <v>911600</v>
      </c>
      <c r="F8" s="29" t="s">
        <v>82</v>
      </c>
    </row>
    <row r="9" spans="1:6" s="30" customFormat="1" ht="50.25" customHeight="1">
      <c r="A9" s="48" t="s">
        <v>397</v>
      </c>
      <c r="B9" s="18">
        <v>520</v>
      </c>
      <c r="C9" s="18" t="s">
        <v>399</v>
      </c>
      <c r="D9" s="31">
        <v>998000</v>
      </c>
      <c r="E9" s="46">
        <v>911600</v>
      </c>
      <c r="F9" s="29" t="s">
        <v>82</v>
      </c>
    </row>
    <row r="10" spans="1:6" s="30" customFormat="1" ht="65.25" customHeight="1">
      <c r="A10" s="27" t="s">
        <v>307</v>
      </c>
      <c r="B10" s="18">
        <v>520</v>
      </c>
      <c r="C10" s="18" t="s">
        <v>311</v>
      </c>
      <c r="D10" s="31">
        <f>D11</f>
        <v>-5087700</v>
      </c>
      <c r="E10" s="31">
        <f>E11</f>
        <v>-4089700</v>
      </c>
      <c r="F10" s="29" t="s">
        <v>82</v>
      </c>
    </row>
    <row r="11" spans="1:6" s="30" customFormat="1" ht="75" customHeight="1">
      <c r="A11" s="27" t="s">
        <v>308</v>
      </c>
      <c r="B11" s="18">
        <v>520</v>
      </c>
      <c r="C11" s="18" t="s">
        <v>312</v>
      </c>
      <c r="D11" s="31">
        <v>-5087700</v>
      </c>
      <c r="E11" s="31">
        <v>-4089700</v>
      </c>
      <c r="F11" s="29" t="s">
        <v>82</v>
      </c>
    </row>
    <row r="12" spans="1:6" s="30" customFormat="1" ht="15" customHeight="1">
      <c r="A12" s="27" t="s">
        <v>365</v>
      </c>
      <c r="B12" s="18">
        <v>700</v>
      </c>
      <c r="C12" s="18" t="s">
        <v>364</v>
      </c>
      <c r="D12" s="31">
        <f>D13</f>
        <v>137900</v>
      </c>
      <c r="E12" s="31">
        <f>E13</f>
        <v>100810.43000000156</v>
      </c>
      <c r="F12" s="29" t="s">
        <v>82</v>
      </c>
    </row>
    <row r="13" spans="1:6" s="30" customFormat="1" ht="28.5" customHeight="1">
      <c r="A13" s="27" t="s">
        <v>86</v>
      </c>
      <c r="B13" s="18" t="s">
        <v>87</v>
      </c>
      <c r="C13" s="18" t="s">
        <v>88</v>
      </c>
      <c r="D13" s="28">
        <v>137900</v>
      </c>
      <c r="E13" s="28">
        <f>E21+E17</f>
        <v>100810.43000000156</v>
      </c>
      <c r="F13" s="29" t="s">
        <v>82</v>
      </c>
    </row>
    <row r="14" spans="1:6" s="30" customFormat="1" ht="26.25" customHeight="1">
      <c r="A14" s="27" t="s">
        <v>89</v>
      </c>
      <c r="B14" s="18" t="s">
        <v>90</v>
      </c>
      <c r="C14" s="18" t="s">
        <v>91</v>
      </c>
      <c r="D14" s="28">
        <f aca="true" t="shared" si="0" ref="D14:E16">D15</f>
        <v>-13636900</v>
      </c>
      <c r="E14" s="28">
        <f t="shared" si="0"/>
        <v>-9037422.37</v>
      </c>
      <c r="F14" s="25" t="s">
        <v>83</v>
      </c>
    </row>
    <row r="15" spans="1:6" s="30" customFormat="1" ht="28.5" customHeight="1">
      <c r="A15" s="27" t="s">
        <v>92</v>
      </c>
      <c r="B15" s="18" t="s">
        <v>90</v>
      </c>
      <c r="C15" s="18" t="s">
        <v>93</v>
      </c>
      <c r="D15" s="28">
        <f t="shared" si="0"/>
        <v>-13636900</v>
      </c>
      <c r="E15" s="28">
        <f t="shared" si="0"/>
        <v>-9037422.37</v>
      </c>
      <c r="F15" s="25" t="s">
        <v>83</v>
      </c>
    </row>
    <row r="16" spans="1:6" s="30" customFormat="1" ht="24.75" customHeight="1">
      <c r="A16" s="27" t="s">
        <v>94</v>
      </c>
      <c r="B16" s="18" t="s">
        <v>90</v>
      </c>
      <c r="C16" s="18" t="s">
        <v>95</v>
      </c>
      <c r="D16" s="28">
        <f t="shared" si="0"/>
        <v>-13636900</v>
      </c>
      <c r="E16" s="28">
        <f t="shared" si="0"/>
        <v>-9037422.37</v>
      </c>
      <c r="F16" s="25" t="s">
        <v>83</v>
      </c>
    </row>
    <row r="17" spans="1:6" s="30" customFormat="1" ht="36.75" customHeight="1">
      <c r="A17" s="27" t="s">
        <v>138</v>
      </c>
      <c r="B17" s="18" t="s">
        <v>90</v>
      </c>
      <c r="C17" s="18" t="s">
        <v>96</v>
      </c>
      <c r="D17" s="28">
        <v>-13636900</v>
      </c>
      <c r="E17" s="28">
        <v>-9037422.37</v>
      </c>
      <c r="F17" s="25" t="s">
        <v>83</v>
      </c>
    </row>
    <row r="18" spans="1:6" s="30" customFormat="1" ht="26.25" customHeight="1">
      <c r="A18" s="27" t="s">
        <v>97</v>
      </c>
      <c r="B18" s="18" t="s">
        <v>98</v>
      </c>
      <c r="C18" s="18" t="s">
        <v>99</v>
      </c>
      <c r="D18" s="28">
        <f aca="true" t="shared" si="1" ref="D18:E20">D19</f>
        <v>13827981.18</v>
      </c>
      <c r="E18" s="28">
        <f t="shared" si="1"/>
        <v>9138232.8</v>
      </c>
      <c r="F18" s="25" t="s">
        <v>83</v>
      </c>
    </row>
    <row r="19" spans="1:6" s="30" customFormat="1" ht="27" customHeight="1">
      <c r="A19" s="27" t="s">
        <v>100</v>
      </c>
      <c r="B19" s="18" t="s">
        <v>98</v>
      </c>
      <c r="C19" s="18" t="s">
        <v>101</v>
      </c>
      <c r="D19" s="28">
        <f t="shared" si="1"/>
        <v>13827981.18</v>
      </c>
      <c r="E19" s="28">
        <f t="shared" si="1"/>
        <v>9138232.8</v>
      </c>
      <c r="F19" s="25" t="s">
        <v>83</v>
      </c>
    </row>
    <row r="20" spans="1:6" s="30" customFormat="1" ht="27.75" customHeight="1">
      <c r="A20" s="27" t="s">
        <v>102</v>
      </c>
      <c r="B20" s="18" t="s">
        <v>98</v>
      </c>
      <c r="C20" s="18" t="s">
        <v>103</v>
      </c>
      <c r="D20" s="28">
        <f t="shared" si="1"/>
        <v>13827981.18</v>
      </c>
      <c r="E20" s="28">
        <f t="shared" si="1"/>
        <v>9138232.8</v>
      </c>
      <c r="F20" s="25" t="s">
        <v>83</v>
      </c>
    </row>
    <row r="21" spans="1:6" s="30" customFormat="1" ht="39.75" customHeight="1">
      <c r="A21" s="27" t="s">
        <v>137</v>
      </c>
      <c r="B21" s="18" t="s">
        <v>98</v>
      </c>
      <c r="C21" s="18" t="s">
        <v>104</v>
      </c>
      <c r="D21" s="28">
        <v>13827981.18</v>
      </c>
      <c r="E21" s="28">
        <v>9138232.8</v>
      </c>
      <c r="F21" s="25" t="s">
        <v>83</v>
      </c>
    </row>
    <row r="23" spans="1:5" ht="38.25">
      <c r="A23" s="32" t="s">
        <v>416</v>
      </c>
      <c r="C23" s="33"/>
      <c r="D23" s="59" t="s">
        <v>42</v>
      </c>
      <c r="E23" s="59"/>
    </row>
    <row r="25" spans="1:4" ht="25.5">
      <c r="A25" s="32" t="s">
        <v>40</v>
      </c>
      <c r="C25" s="33"/>
      <c r="D25" s="32" t="s">
        <v>42</v>
      </c>
    </row>
    <row r="27" spans="1:4" ht="25.5">
      <c r="A27" s="32" t="s">
        <v>41</v>
      </c>
      <c r="C27" s="33"/>
      <c r="D27" s="32" t="s">
        <v>43</v>
      </c>
    </row>
    <row r="29" ht="12.75">
      <c r="A29" s="34" t="s">
        <v>417</v>
      </c>
    </row>
  </sheetData>
  <sheetProtection/>
  <mergeCells count="2">
    <mergeCell ref="A1:F1"/>
    <mergeCell ref="D23:E23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2017-10-10T05:32:21Z</cp:lastPrinted>
  <dcterms:created xsi:type="dcterms:W3CDTF">2010-04-13T12:58:24Z</dcterms:created>
  <dcterms:modified xsi:type="dcterms:W3CDTF">2017-10-10T05:32:55Z</dcterms:modified>
  <cp:category/>
  <cp:version/>
  <cp:contentType/>
  <cp:contentStatus/>
</cp:coreProperties>
</file>