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Источники!#REF!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Источники!#REF!</definedName>
    <definedName name="REND_1" localSheetId="1">Расходы!$A$161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D22"/>
  <c r="D21" s="1"/>
  <c r="D20" s="1"/>
  <c r="E26"/>
  <c r="E25" s="1"/>
  <c r="E24" s="1"/>
  <c r="D26"/>
  <c r="D25" s="1"/>
  <c r="D24" s="1"/>
  <c r="E22"/>
  <c r="E21" s="1"/>
  <c r="E20" s="1"/>
  <c r="D19" l="1"/>
  <c r="E19"/>
  <c r="E18" s="1"/>
  <c r="E12" s="1"/>
  <c r="D18" l="1"/>
  <c r="D12" s="1"/>
  <c r="F18"/>
  <c r="F12" s="1"/>
  <c r="E161" i="2" l="1"/>
  <c r="D161"/>
  <c r="F13"/>
  <c r="F15"/>
  <c r="F145"/>
  <c r="F146"/>
  <c r="F147"/>
  <c r="F148"/>
  <c r="F149"/>
  <c r="F62" i="1"/>
  <c r="F63"/>
  <c r="D62"/>
  <c r="F53"/>
  <c r="E48"/>
  <c r="E42"/>
  <c r="F30"/>
  <c r="F19"/>
  <c r="F21"/>
  <c r="F22"/>
  <c r="E22"/>
  <c r="E24"/>
  <c r="F159" i="2" l="1"/>
  <c r="F158"/>
  <c r="F157"/>
  <c r="F156"/>
  <c r="F155"/>
  <c r="F154"/>
  <c r="F153"/>
  <c r="F152"/>
  <c r="F150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68" i="1"/>
  <c r="F67"/>
  <c r="F66"/>
  <c r="F65"/>
  <c r="F64"/>
  <c r="F61"/>
  <c r="F60"/>
  <c r="F59"/>
  <c r="F58"/>
  <c r="F57"/>
  <c r="F56"/>
  <c r="F55"/>
  <c r="F54"/>
  <c r="F52"/>
  <c r="F51"/>
  <c r="F50"/>
  <c r="F49"/>
  <c r="F48" s="1"/>
  <c r="F47"/>
  <c r="F46"/>
  <c r="F45"/>
  <c r="F44"/>
  <c r="F43"/>
  <c r="F42" s="1"/>
  <c r="F41"/>
  <c r="F40"/>
  <c r="F38"/>
  <c r="F37"/>
  <c r="F36"/>
  <c r="F35"/>
  <c r="F34"/>
  <c r="F33"/>
  <c r="F32"/>
  <c r="F31"/>
  <c r="F29"/>
  <c r="F28"/>
  <c r="F27"/>
  <c r="F26"/>
  <c r="F25"/>
  <c r="F24"/>
  <c r="F23"/>
</calcChain>
</file>

<file path=xl/sharedStrings.xml><?xml version="1.0" encoding="utf-8"?>
<sst xmlns="http://schemas.openxmlformats.org/spreadsheetml/2006/main" count="806" uniqueCount="421">
  <si>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</si>
  <si>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</si>
  <si>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</si>
  <si>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</si>
  <si>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</si>
  <si>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</si>
  <si>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</si>
  <si>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</si>
  <si>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</si>
  <si>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</si>
  <si>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</si>
  <si>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</si>
  <si>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</si>
  <si>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Гуково-Гнилушевского сельского поселения</t>
  </si>
  <si>
    <t>Гуково-Гнилушевское сельское поселение Красносулинского района</t>
  </si>
  <si>
    <t>Периодичность: годовая</t>
  </si>
  <si>
    <t>Единица измерения: руб.</t>
  </si>
  <si>
    <t>04226577</t>
  </si>
  <si>
    <t>951</t>
  </si>
  <si>
    <t>60626415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</si>
  <si>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</si>
  <si>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</si>
  <si>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</si>
  <si>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</si>
  <si>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</si>
  <si>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</si>
  <si>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</si>
  <si>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</si>
  <si>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</si>
  <si>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</si>
  <si>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</si>
  <si>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</si>
  <si>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</si>
  <si>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</si>
  <si>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</si>
  <si>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</si>
  <si>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</si>
  <si>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</si>
  <si>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</si>
  <si>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</si>
  <si>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нологовые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лицом.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</si>
  <si>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</si>
  <si>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</si>
  <si>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</si>
  <si>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</si>
  <si>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</si>
  <si>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</si>
  <si>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</si>
  <si>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</si>
  <si>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</si>
  <si>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</si>
  <si>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суммы дивидендов свыше 5 млн. рублей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</si>
  <si>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</si>
  <si>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</si>
  <si>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</si>
  <si>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</si>
  <si>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</si>
  <si>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</si>
  <si>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</si>
  <si>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</si>
  <si>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</si>
  <si>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</si>
  <si>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</si>
  <si>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</si>
  <si>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</si>
  <si>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</si>
  <si>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</si>
  <si>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</si>
  <si>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</si>
  <si>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</si>
  <si>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</si>
  <si>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</si>
  <si>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</si>
  <si>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</si>
  <si>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</si>
  <si>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</si>
  <si>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</si>
  <si>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</si>
  <si>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</si>
  <si>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</si>
  <si>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</si>
  <si>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</si>
  <si>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</si>
  <si>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</si>
  <si>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</si>
  <si>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</si>
  <si>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</si>
  <si>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</si>
  <si>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</si>
  <si>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</si>
  <si>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</si>
  <si>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</si>
  <si>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</si>
  <si>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</si>
  <si>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</si>
  <si>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</si>
  <si>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</si>
  <si>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</si>
  <si>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</si>
  <si>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</si>
  <si>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</si>
  <si>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</si>
  <si>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</si>
  <si>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</si>
  <si>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</si>
  <si>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</si>
  <si>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</si>
  <si>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</si>
  <si>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</si>
  <si>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</si>
  <si>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</si>
  <si>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</si>
  <si>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</si>
  <si>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</si>
  <si>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</si>
  <si>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</si>
  <si>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</si>
  <si>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</si>
  <si>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</si>
  <si>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</si>
  <si>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</si>
  <si>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</si>
  <si>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</si>
  <si>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</si>
  <si>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</si>
  <si>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</si>
  <si>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</si>
  <si>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</si>
  <si>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</si>
  <si>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</si>
  <si>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</si>
  <si>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</si>
  <si>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</si>
  <si>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</si>
  <si>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</si>
  <si>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Комплекс процессных мероприятий</t>
  </si>
  <si>
    <t xml:space="preserve">951 0104 0140000000 000 </t>
  </si>
  <si>
    <t>Расходы на выплаты по оплате труда работников органа местного самоуправления Гуково-Гнилушевского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</si>
  <si>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</si>
  <si>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</si>
  <si>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</si>
  <si>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</si>
  <si>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</si>
  <si>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</si>
  <si>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</si>
  <si>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</si>
  <si>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</si>
  <si>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</si>
  <si>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</si>
  <si>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Гуково-Гнилушевского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</si>
  <si>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</si>
  <si>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</si>
  <si>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</si>
  <si>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</si>
  <si>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</si>
  <si>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</si>
  <si>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</si>
  <si>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</si>
  <si>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</si>
  <si>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</si>
  <si>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</si>
  <si>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</si>
  <si>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</si>
  <si>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</si>
  <si>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</si>
  <si>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</si>
  <si>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</si>
  <si>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</si>
  <si>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</si>
  <si>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</si>
  <si>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</si>
  <si>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</si>
  <si>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 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</si>
  <si>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</si>
  <si>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</si>
  <si>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</si>
  <si>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</si>
  <si>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</si>
  <si>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</si>
  <si>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</si>
  <si>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</si>
  <si>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</si>
  <si>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</si>
  <si>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</si>
  <si>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</si>
  <si>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</si>
  <si>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</si>
  <si>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</si>
  <si>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</si>
  <si>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</si>
  <si>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</si>
  <si>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</si>
  <si>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</si>
  <si>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</si>
  <si>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</si>
  <si>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</si>
  <si>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</si>
  <si>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</si>
  <si>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</si>
  <si>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</si>
  <si>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</si>
  <si>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</si>
  <si>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</si>
  <si>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 xml:space="preserve">951 0113 0640000000 000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</si>
  <si>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</si>
  <si>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951 0113 0640120300 000 </t>
  </si>
  <si>
    <t xml:space="preserve">951 0113 0640120300 800 </t>
  </si>
  <si>
    <t xml:space="preserve">951 0113 0640120300 850 </t>
  </si>
  <si>
    <t>Уплата иных платежей</t>
  </si>
  <si>
    <t xml:space="preserve">951 0113 0640120300 853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</si>
  <si>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</t>
  </si>
  <si>
    <t xml:space="preserve">951 0113 0640220290 000 </t>
  </si>
  <si>
    <t xml:space="preserve">951 0113 0640220290 200 </t>
  </si>
  <si>
    <t xml:space="preserve">951 0113 0640220290 240 </t>
  </si>
  <si>
    <t xml:space="preserve">951 0113 0640220290 244 </t>
  </si>
  <si>
    <t>Мероприятия по обеспечению доступа населения к информации о деятельности Администрации Гуково-Гнилушевского сельского поселения</t>
  </si>
  <si>
    <t xml:space="preserve">951 0113 0640220310 000 </t>
  </si>
  <si>
    <t xml:space="preserve">951 0113 0640220310 200 </t>
  </si>
  <si>
    <t xml:space="preserve">951 0113 0640220310 240 </t>
  </si>
  <si>
    <t xml:space="preserve">951 0113 0640220310 244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</si>
  <si>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</si>
  <si>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</si>
  <si>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</si>
  <si>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</si>
  <si>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</si>
  <si>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</si>
  <si>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</si>
  <si>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</si>
  <si>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</si>
  <si>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</si>
  <si>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</si>
  <si>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</si>
  <si>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</si>
  <si>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</si>
  <si>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</si>
  <si>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</si>
  <si>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</si>
  <si>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</si>
  <si>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Профилактика терроризма и экстремизма на территории Гуково-Гнилушевского сельского поселения</t>
  </si>
  <si>
    <t xml:space="preserve">951 0310 0240000000 000 </t>
  </si>
  <si>
    <t>Комплекс процессных мероприятий по повышению уровня пожарной безопасности населения и территории поселения</t>
  </si>
  <si>
    <t xml:space="preserve">951 0310 0240220030 000 </t>
  </si>
  <si>
    <t xml:space="preserve">951 0310 0240220030 200 </t>
  </si>
  <si>
    <t xml:space="preserve">951 0310 0240220030 240 </t>
  </si>
  <si>
    <t xml:space="preserve">951 0310 0240220030 244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</si>
  <si>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</si>
  <si>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</si>
  <si>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</si>
  <si>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</si>
  <si>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</si>
  <si>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</si>
  <si>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 xml:space="preserve">951 0409 0340000000 000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</si>
  <si>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</si>
  <si>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951 0409 0340120070 000 </t>
  </si>
  <si>
    <t xml:space="preserve">951 0409 0340120070 200 </t>
  </si>
  <si>
    <t xml:space="preserve">951 0409 0340120070 240 </t>
  </si>
  <si>
    <t xml:space="preserve">951 0409 0340120070 244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</si>
  <si>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</si>
  <si>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</si>
  <si>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</si>
  <si>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</si>
  <si>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</si>
  <si>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</si>
  <si>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</si>
  <si>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</si>
  <si>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</si>
  <si>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</si>
  <si>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</si>
  <si>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</si>
  <si>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</si>
  <si>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</si>
  <si>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 xml:space="preserve">951 0503 0400000000 000 </t>
  </si>
  <si>
    <t xml:space="preserve">951 0503 0440000000 000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</si>
  <si>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Гуково-Гнилушевском сельском поселении</t>
  </si>
  <si>
    <t xml:space="preserve">951 0503 0440220210 000 </t>
  </si>
  <si>
    <t xml:space="preserve">951 0503 0440220210 200 </t>
  </si>
  <si>
    <t xml:space="preserve">951 0503 0440220210 240 </t>
  </si>
  <si>
    <t xml:space="preserve">951 0503 0440220210 244 </t>
  </si>
  <si>
    <t>Мероприятия по содержанию и ремонту объектов благоустройства и мест общего пользования Гуково-Гнилушевского сельского поселения</t>
  </si>
  <si>
    <t xml:space="preserve">951 0503 0440220220 000 </t>
  </si>
  <si>
    <t xml:space="preserve">951 0503 0440220220 200 </t>
  </si>
  <si>
    <t xml:space="preserve">951 0503 0440220220 240 </t>
  </si>
  <si>
    <t xml:space="preserve">951 0503 0440220220 244 </t>
  </si>
  <si>
    <t>Мероприятия по организации уличного освещения, содержание и ремонт объектов уличного освещения Гуково-Гнилушевского сельского поселения» муниципальной программы Гуково-Гнилушевского сельского поселения</t>
  </si>
  <si>
    <t xml:space="preserve">951 0503 0440220250 000 </t>
  </si>
  <si>
    <t xml:space="preserve">951 0503 0440220250 200 </t>
  </si>
  <si>
    <t xml:space="preserve">951 0503 0440220250 240 </t>
  </si>
  <si>
    <t xml:space="preserve">951 0503 0440220250 244 </t>
  </si>
  <si>
    <t xml:space="preserve">951 0503 0440220250 247 </t>
  </si>
  <si>
    <t>Мероприятия по организации уличного освещения, содержание и ремонт объектов уличного освещения («Строительство наружного уличного освещения Коминтерн Гуково-Гнилушевского сельского поселения»)</t>
  </si>
  <si>
    <t xml:space="preserve">951 0503 0440220260 000 </t>
  </si>
  <si>
    <t>Капитальные вложения в объекты государственной (муниципальной) собственности</t>
  </si>
  <si>
    <t xml:space="preserve">951 0503 0440220260 400 </t>
  </si>
  <si>
    <t>Бюджетные инвестиции</t>
  </si>
  <si>
    <t xml:space="preserve">951 0503 0440220260 410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</si>
  <si>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</si>
  <si>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951 0503 0440220260 414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</si>
  <si>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</si>
  <si>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</si>
  <si>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</si>
  <si>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</si>
  <si>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</si>
  <si>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951 0705 0640000000 000 </t>
  </si>
  <si>
    <t>Мероприятия по повышению профессиональных компетенций кадров органов местного самоуправления Гуково-Гнилушевского сельского поселения</t>
  </si>
  <si>
    <t xml:space="preserve">951 0705 0640120280 000 </t>
  </si>
  <si>
    <t xml:space="preserve">951 0705 0640120280 200 </t>
  </si>
  <si>
    <t xml:space="preserve">951 0705 0640120280 240 </t>
  </si>
  <si>
    <t xml:space="preserve">951 0705 0640120280 244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</si>
  <si>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</si>
  <si>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</si>
  <si>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</si>
  <si>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</si>
  <si>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</si>
  <si>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</si>
  <si>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</si>
  <si>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Гуково-Гнилушевского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</si>
  <si>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</si>
  <si>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</si>
  <si>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</si>
  <si>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</si>
  <si>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</si>
  <si>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</si>
  <si>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</si>
  <si>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капитальный ремонт учреждений культуры Гуково-Гнилушевского сельского поселения</t>
  </si>
  <si>
    <t xml:space="preserve">951 0801 0540220260 000 </t>
  </si>
  <si>
    <t xml:space="preserve">951 0801 0540220260 600 </t>
  </si>
  <si>
    <t xml:space="preserve">951 0801 0540220260 610 </t>
  </si>
  <si>
    <t>Субсидии бюджетным учреждениям на иные цели</t>
  </si>
  <si>
    <t xml:space="preserve">951 0801 0540220260 612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</si>
  <si>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</si>
  <si>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</si>
  <si>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</si>
  <si>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</si>
  <si>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</si>
  <si>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951 1001 0640000000 000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</si>
  <si>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Гуково-Гнилушевского сельского поселения</t>
  </si>
  <si>
    <t xml:space="preserve">951 1001 0640311020 000 </t>
  </si>
  <si>
    <t>Социальное обеспечение и иные выплаты населению</t>
  </si>
  <si>
    <t xml:space="preserve">951 1001 0640311020 300 </t>
  </si>
  <si>
    <t>Публичные нормативные социальные выплаты гражданам</t>
  </si>
  <si>
    <t xml:space="preserve">951 1001 0640311020 310 </t>
  </si>
  <si>
    <t>Иные пенсии, социальные доплаты к пенсиям</t>
  </si>
  <si>
    <t xml:space="preserve">951 1001 0640311020 312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</si>
  <si>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</si>
  <si>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</si>
  <si>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</si>
  <si>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</si>
  <si>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</si>
  <si>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</si>
  <si>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 xml:space="preserve">951 1102 0740000000 000 </t>
  </si>
  <si>
    <t>Мероприятия на физкультурные и массовые спортивные мероприятия Гуково-Гнилушевского сельского поселения</t>
  </si>
  <si>
    <t xml:space="preserve">951 1102 0740120320 000 </t>
  </si>
  <si>
    <t xml:space="preserve">951 1102 0740120320 200 </t>
  </si>
  <si>
    <t xml:space="preserve">951 1102 0740120320 240 </t>
  </si>
  <si>
    <t xml:space="preserve">951 1102 0740120320 244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</si>
  <si>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</si>
  <si>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</si>
  <si>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</si>
  <si>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</si>
  <si>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</si>
  <si>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</si>
  <si>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</si>
  <si>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</si>
  <si>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</si>
  <si>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</si>
  <si>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</si>
  <si>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</si>
  <si>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</si>
  <si>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</si>
  <si>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</si>
  <si>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</si>
  <si>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</si>
  <si>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</si>
  <si>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</si>
  <si>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</si>
  <si>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</si>
  <si>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</si>
  <si>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</si>
  <si>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</si>
  <si>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</si>
  <si>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</si>
  <si>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</si>
  <si>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</si>
  <si>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</si>
  <si>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</si>
  <si>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</si>
  <si>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</si>
  <si>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</si>
  <si>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</si>
  <si>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</si>
  <si>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</si>
  <si>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</si>
  <si>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</si>
  <si>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</si>
  <si>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>на 01.04.2025 г.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</si>
  <si>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</si>
  <si>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000 20249999100000150</t>
  </si>
  <si>
    <t>000 20249999000000150</t>
  </si>
  <si>
    <t>Прочие межбюджетные трансферты передаваемые бюджетам</t>
  </si>
  <si>
    <t>Прочие межбюджетные трансферты передаваемые бюджетам сельских поселений</t>
  </si>
  <si>
    <t>Источники финансирования дефицита бюджетов - всего</t>
  </si>
  <si>
    <t>000 01000000000000000</t>
  </si>
  <si>
    <t>951 01050000000000000</t>
  </si>
  <si>
    <t>увеличение остатков средств бюджетов, всего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</si>
  <si>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</si>
  <si>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</si>
  <si>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</si>
  <si>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</si>
  <si>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бюджетов, всего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</si>
  <si>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</si>
  <si>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</si>
  <si>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</si>
  <si>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</si>
  <si>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И.Н.Салькова</t>
  </si>
  <si>
    <t>Начальник сектора экономики и финансов</t>
  </si>
  <si>
    <t>Главный специалист (гл.бухгалтер)</t>
  </si>
  <si>
    <t>___________________________________</t>
  </si>
  <si>
    <t>С.В.Виноградова</t>
  </si>
  <si>
    <t>Глава Администрации Гуково-Гнилушевского сельского поселения</t>
  </si>
  <si>
    <t>С.В.Филенко</t>
  </si>
  <si>
    <t xml:space="preserve">10 апреля   2025 г.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</si>
</sst>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Arial Cyr"/>
    </font>
    <font>
      <sz val="9"/>
      <color indexed="8"/>
      <name val="Arial Cyr"/>
    </font>
    <font>
      <sz val="14"/>
      <color indexed="8"/>
      <name val="Arial Cyr"/>
    </font>
    <font>
      <b/>
      <sz val="10"/>
      <name val="Arial Cyr"/>
      <charset val="1"/>
    </font>
    <font>
      <b/>
      <sz val="12"/>
      <name val="Arial Cyr"/>
      <charset val="1"/>
    </font>
    <font>
      <sz val="10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7" xfId="0" applyNumberFormat="1" applyFont="1" applyFill="1" applyBorder="1" applyAlignment="1">
      <alignment horizontal="left" wrapText="1"/>
    </xf>
    <xf numFmtId="49" fontId="47" fillId="2" borderId="28" xfId="0" applyNumberFormat="1" applyFont="1" applyFill="1" applyBorder="1" applyAlignment="1">
      <alignment horizontal="center" wrapText="1"/>
    </xf>
    <xf numFmtId="49" fontId="48" fillId="2" borderId="32" xfId="0" applyNumberFormat="1" applyFont="1" applyFill="1" applyBorder="1" applyAlignment="1">
      <alignment horizontal="left" wrapText="1"/>
    </xf>
    <xf numFmtId="49" fontId="49" fillId="2" borderId="15" xfId="0" applyNumberFormat="1" applyFont="1" applyFill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left" wrapText="1"/>
    </xf>
    <xf numFmtId="0" fontId="50" fillId="2" borderId="34" xfId="0" applyNumberFormat="1" applyFont="1" applyFill="1" applyBorder="1" applyAlignment="1">
      <alignment horizontal="left"/>
    </xf>
    <xf numFmtId="0" fontId="51" fillId="2" borderId="35" xfId="0" applyNumberFormat="1" applyFont="1" applyFill="1" applyBorder="1" applyAlignment="1">
      <alignment horizontal="center"/>
    </xf>
    <xf numFmtId="49" fontId="52" fillId="2" borderId="35" xfId="0" applyNumberFormat="1" applyFont="1" applyFill="1" applyBorder="1" applyAlignment="1">
      <alignment horizontal="center" vertical="center"/>
    </xf>
    <xf numFmtId="0" fontId="53" fillId="2" borderId="1" xfId="0" applyNumberFormat="1" applyFont="1" applyFill="1" applyBorder="1" applyAlignment="1">
      <alignment horizontal="left"/>
    </xf>
    <xf numFmtId="0" fontId="54" fillId="2" borderId="1" xfId="0" applyNumberFormat="1" applyFont="1" applyFill="1" applyBorder="1" applyAlignment="1"/>
    <xf numFmtId="49" fontId="55" fillId="2" borderId="1" xfId="0" applyNumberFormat="1" applyFont="1" applyFill="1" applyBorder="1" applyAlignment="1"/>
    <xf numFmtId="0" fontId="62" fillId="2" borderId="37" xfId="0" applyNumberFormat="1" applyFont="1" applyFill="1" applyBorder="1" applyAlignment="1">
      <alignment vertical="center" wrapText="1"/>
    </xf>
    <xf numFmtId="49" fontId="63" fillId="2" borderId="37" xfId="0" applyNumberFormat="1" applyFont="1" applyFill="1" applyBorder="1" applyAlignment="1">
      <alignment horizontal="center" vertical="center" wrapText="1"/>
    </xf>
    <xf numFmtId="49" fontId="64" fillId="2" borderId="14" xfId="0" applyNumberFormat="1" applyFont="1" applyFill="1" applyBorder="1" applyAlignment="1">
      <alignment vertical="center"/>
    </xf>
    <xf numFmtId="0" fontId="66" fillId="2" borderId="33" xfId="0" applyNumberFormat="1" applyFont="1" applyFill="1" applyBorder="1" applyAlignment="1">
      <alignment vertical="center" wrapText="1"/>
    </xf>
    <xf numFmtId="49" fontId="67" fillId="2" borderId="33" xfId="0" applyNumberFormat="1" applyFont="1" applyFill="1" applyBorder="1" applyAlignment="1">
      <alignment horizontal="center" vertical="center" wrapText="1"/>
    </xf>
    <xf numFmtId="49" fontId="68" fillId="2" borderId="17" xfId="0" applyNumberFormat="1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center" vertical="center"/>
    </xf>
    <xf numFmtId="49" fontId="70" fillId="2" borderId="38" xfId="0" applyNumberFormat="1" applyFont="1" applyFill="1" applyBorder="1" applyAlignment="1">
      <alignment horizontal="center" wrapText="1"/>
    </xf>
    <xf numFmtId="0" fontId="71" fillId="2" borderId="28" xfId="0" applyNumberFormat="1" applyFont="1" applyFill="1" applyBorder="1" applyAlignment="1"/>
    <xf numFmtId="49" fontId="72" fillId="2" borderId="26" xfId="0" applyNumberFormat="1" applyFont="1" applyFill="1" applyBorder="1" applyAlignment="1">
      <alignment horizontal="center" wrapText="1"/>
    </xf>
    <xf numFmtId="0" fontId="73" fillId="2" borderId="40" xfId="0" applyNumberFormat="1" applyFont="1" applyFill="1" applyBorder="1" applyAlignment="1"/>
    <xf numFmtId="49" fontId="74" fillId="2" borderId="41" xfId="0" applyNumberFormat="1" applyFont="1" applyFill="1" applyBorder="1" applyAlignment="1">
      <alignment horizontal="center" wrapText="1"/>
    </xf>
    <xf numFmtId="49" fontId="76" fillId="2" borderId="1" xfId="0" applyNumberFormat="1" applyFont="1" applyFill="1" applyBorder="1" applyAlignment="1">
      <alignment horizontal="center"/>
    </xf>
    <xf numFmtId="0" fontId="77" fillId="2" borderId="1" xfId="0" applyNumberFormat="1" applyFont="1" applyFill="1" applyBorder="1" applyAlignment="1"/>
    <xf numFmtId="49" fontId="79" fillId="2" borderId="24" xfId="0" applyNumberFormat="1" applyFont="1" applyFill="1" applyBorder="1" applyAlignment="1">
      <alignment horizontal="center"/>
    </xf>
    <xf numFmtId="4" fontId="79" fillId="2" borderId="25" xfId="0" applyNumberFormat="1" applyFont="1" applyFill="1" applyBorder="1" applyAlignment="1">
      <alignment horizontal="right"/>
    </xf>
    <xf numFmtId="4" fontId="79" fillId="2" borderId="26" xfId="0" applyNumberFormat="1" applyFont="1" applyFill="1" applyBorder="1" applyAlignment="1">
      <alignment horizontal="right"/>
    </xf>
    <xf numFmtId="49" fontId="79" fillId="2" borderId="29" xfId="0" applyNumberFormat="1" applyFont="1" applyFill="1" applyBorder="1" applyAlignment="1">
      <alignment horizontal="center"/>
    </xf>
    <xf numFmtId="4" fontId="79" fillId="2" borderId="30" xfId="0" applyNumberFormat="1" applyFont="1" applyFill="1" applyBorder="1" applyAlignment="1">
      <alignment horizontal="right"/>
    </xf>
    <xf numFmtId="4" fontId="79" fillId="2" borderId="31" xfId="0" applyNumberFormat="1" applyFont="1" applyFill="1" applyBorder="1" applyAlignment="1">
      <alignment horizontal="right"/>
    </xf>
    <xf numFmtId="49" fontId="79" fillId="2" borderId="33" xfId="0" applyNumberFormat="1" applyFont="1" applyFill="1" applyBorder="1" applyAlignment="1">
      <alignment horizontal="center"/>
    </xf>
    <xf numFmtId="4" fontId="79" fillId="2" borderId="16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49" fontId="80" fillId="2" borderId="33" xfId="0" applyNumberFormat="1" applyFont="1" applyFill="1" applyBorder="1" applyAlignment="1">
      <alignment horizontal="center"/>
    </xf>
    <xf numFmtId="4" fontId="80" fillId="2" borderId="16" xfId="0" applyNumberFormat="1" applyFont="1" applyFill="1" applyBorder="1" applyAlignment="1">
      <alignment horizontal="right"/>
    </xf>
    <xf numFmtId="4" fontId="80" fillId="2" borderId="33" xfId="0" applyNumberFormat="1" applyFont="1" applyFill="1" applyBorder="1" applyAlignment="1">
      <alignment horizontal="right"/>
    </xf>
    <xf numFmtId="4" fontId="80" fillId="2" borderId="17" xfId="0" applyNumberFormat="1" applyFont="1" applyFill="1" applyBorder="1" applyAlignment="1">
      <alignment horizontal="right"/>
    </xf>
    <xf numFmtId="0" fontId="81" fillId="2" borderId="29" xfId="0" applyNumberFormat="1" applyFont="1" applyFill="1" applyBorder="1" applyAlignment="1">
      <alignment horizontal="center"/>
    </xf>
    <xf numFmtId="0" fontId="81" fillId="2" borderId="30" xfId="0" applyNumberFormat="1" applyFont="1" applyFill="1" applyBorder="1" applyAlignment="1">
      <alignment horizontal="right"/>
    </xf>
    <xf numFmtId="0" fontId="81" fillId="2" borderId="30" xfId="0" applyNumberFormat="1" applyFont="1" applyFill="1" applyBorder="1" applyAlignment="1"/>
    <xf numFmtId="0" fontId="81" fillId="2" borderId="31" xfId="0" applyNumberFormat="1" applyFont="1" applyFill="1" applyBorder="1" applyAlignment="1"/>
    <xf numFmtId="49" fontId="2" fillId="2" borderId="32" xfId="0" applyNumberFormat="1" applyFont="1" applyFill="1" applyBorder="1" applyAlignment="1">
      <alignment horizontal="left" wrapText="1"/>
    </xf>
    <xf numFmtId="49" fontId="82" fillId="2" borderId="32" xfId="0" applyNumberFormat="1" applyFont="1" applyFill="1" applyBorder="1" applyAlignment="1">
      <alignment horizontal="left" wrapText="1"/>
    </xf>
    <xf numFmtId="0" fontId="83" fillId="2" borderId="27" xfId="0" applyNumberFormat="1" applyFont="1" applyFill="1" applyBorder="1" applyAlignment="1"/>
    <xf numFmtId="49" fontId="83" fillId="2" borderId="22" xfId="0" applyNumberFormat="1" applyFont="1" applyFill="1" applyBorder="1" applyAlignment="1">
      <alignment horizontal="left" wrapText="1"/>
    </xf>
    <xf numFmtId="165" fontId="83" fillId="2" borderId="22" xfId="0" applyNumberFormat="1" applyFont="1" applyFill="1" applyBorder="1" applyAlignment="1">
      <alignment horizontal="left" wrapText="1"/>
    </xf>
    <xf numFmtId="0" fontId="83" fillId="2" borderId="7" xfId="0" applyNumberFormat="1" applyFont="1" applyFill="1" applyBorder="1" applyAlignment="1"/>
    <xf numFmtId="49" fontId="83" fillId="2" borderId="39" xfId="0" applyNumberFormat="1" applyFont="1" applyFill="1" applyBorder="1" applyAlignment="1">
      <alignment horizontal="left" wrapText="1"/>
    </xf>
    <xf numFmtId="4" fontId="79" fillId="2" borderId="24" xfId="0" applyNumberFormat="1" applyFont="1" applyFill="1" applyBorder="1" applyAlignment="1">
      <alignment horizontal="right"/>
    </xf>
    <xf numFmtId="4" fontId="79" fillId="2" borderId="39" xfId="0" applyNumberFormat="1" applyFont="1" applyFill="1" applyBorder="1" applyAlignment="1">
      <alignment horizontal="right"/>
    </xf>
    <xf numFmtId="0" fontId="79" fillId="2" borderId="40" xfId="0" applyNumberFormat="1" applyFont="1" applyFill="1" applyBorder="1" applyAlignment="1">
      <alignment horizontal="center"/>
    </xf>
    <xf numFmtId="0" fontId="79" fillId="2" borderId="40" xfId="0" applyNumberFormat="1" applyFont="1" applyFill="1" applyBorder="1" applyAlignment="1">
      <alignment horizontal="right"/>
    </xf>
    <xf numFmtId="0" fontId="79" fillId="2" borderId="40" xfId="0" applyNumberFormat="1" applyFont="1" applyFill="1" applyBorder="1" applyAlignment="1"/>
    <xf numFmtId="49" fontId="84" fillId="2" borderId="42" xfId="0" applyNumberFormat="1" applyFont="1" applyFill="1" applyBorder="1" applyAlignment="1">
      <alignment horizontal="center"/>
    </xf>
    <xf numFmtId="4" fontId="84" fillId="2" borderId="43" xfId="0" applyNumberFormat="1" applyFont="1" applyFill="1" applyBorder="1" applyAlignment="1">
      <alignment horizontal="right"/>
    </xf>
    <xf numFmtId="4" fontId="84" fillId="2" borderId="44" xfId="0" applyNumberFormat="1" applyFont="1" applyFill="1" applyBorder="1" applyAlignment="1">
      <alignment horizontal="right"/>
    </xf>
    <xf numFmtId="49" fontId="85" fillId="0" borderId="45" xfId="0" applyNumberFormat="1" applyFont="1" applyBorder="1" applyAlignment="1" applyProtection="1">
      <alignment horizontal="left" wrapText="1"/>
    </xf>
    <xf numFmtId="49" fontId="86" fillId="0" borderId="23" xfId="0" applyNumberFormat="1" applyFont="1" applyBorder="1" applyAlignment="1" applyProtection="1">
      <alignment horizontal="center" wrapText="1"/>
    </xf>
    <xf numFmtId="49" fontId="86" fillId="0" borderId="25" xfId="0" applyNumberFormat="1" applyFont="1" applyBorder="1" applyAlignment="1" applyProtection="1">
      <alignment horizontal="center" wrapText="1"/>
    </xf>
    <xf numFmtId="4" fontId="86" fillId="0" borderId="25" xfId="0" applyNumberFormat="1" applyFont="1" applyBorder="1" applyAlignment="1" applyProtection="1">
      <alignment horizontal="center"/>
    </xf>
    <xf numFmtId="4" fontId="86" fillId="0" borderId="25" xfId="0" applyNumberFormat="1" applyFont="1" applyBorder="1" applyAlignment="1" applyProtection="1">
      <alignment horizontal="right"/>
    </xf>
    <xf numFmtId="4" fontId="86" fillId="0" borderId="39" xfId="0" applyNumberFormat="1" applyFont="1" applyBorder="1" applyAlignment="1" applyProtection="1">
      <alignment horizontal="right"/>
    </xf>
    <xf numFmtId="0" fontId="87" fillId="0" borderId="46" xfId="0" applyFont="1" applyBorder="1" applyAlignment="1" applyProtection="1">
      <alignment horizontal="left"/>
    </xf>
    <xf numFmtId="0" fontId="88" fillId="0" borderId="28" xfId="0" applyFont="1" applyBorder="1" applyAlignment="1" applyProtection="1">
      <alignment horizontal="center"/>
    </xf>
    <xf numFmtId="0" fontId="88" fillId="0" borderId="30" xfId="0" applyFont="1" applyBorder="1" applyAlignment="1" applyProtection="1">
      <alignment horizontal="center"/>
    </xf>
    <xf numFmtId="49" fontId="88" fillId="0" borderId="30" xfId="0" applyNumberFormat="1" applyFont="1" applyBorder="1" applyAlignment="1" applyProtection="1">
      <alignment horizontal="center"/>
    </xf>
    <xf numFmtId="49" fontId="88" fillId="0" borderId="31" xfId="0" applyNumberFormat="1" applyFont="1" applyBorder="1" applyAlignment="1" applyProtection="1">
      <alignment horizontal="center"/>
    </xf>
    <xf numFmtId="49" fontId="85" fillId="0" borderId="32" xfId="0" applyNumberFormat="1" applyFont="1" applyBorder="1" applyAlignment="1" applyProtection="1">
      <alignment horizontal="left" wrapText="1"/>
    </xf>
    <xf numFmtId="49" fontId="86" fillId="0" borderId="15" xfId="0" applyNumberFormat="1" applyFont="1" applyBorder="1" applyAlignment="1" applyProtection="1">
      <alignment horizontal="center" wrapText="1"/>
    </xf>
    <xf numFmtId="49" fontId="86" fillId="0" borderId="16" xfId="0" applyNumberFormat="1" applyFont="1" applyBorder="1" applyAlignment="1" applyProtection="1">
      <alignment horizontal="center" wrapText="1"/>
    </xf>
    <xf numFmtId="4" fontId="86" fillId="0" borderId="16" xfId="0" applyNumberFormat="1" applyFont="1" applyBorder="1" applyAlignment="1" applyProtection="1">
      <alignment horizontal="center"/>
    </xf>
    <xf numFmtId="4" fontId="86" fillId="0" borderId="17" xfId="0" applyNumberFormat="1" applyFont="1" applyBorder="1" applyAlignment="1" applyProtection="1">
      <alignment horizontal="center"/>
    </xf>
    <xf numFmtId="49" fontId="87" fillId="0" borderId="22" xfId="0" applyNumberFormat="1" applyFont="1" applyBorder="1" applyAlignment="1" applyProtection="1">
      <alignment horizontal="left" wrapText="1"/>
    </xf>
    <xf numFmtId="49" fontId="88" fillId="0" borderId="23" xfId="0" applyNumberFormat="1" applyFont="1" applyBorder="1" applyAlignment="1" applyProtection="1">
      <alignment horizontal="center" wrapText="1"/>
    </xf>
    <xf numFmtId="49" fontId="88" fillId="0" borderId="25" xfId="0" applyNumberFormat="1" applyFont="1" applyBorder="1" applyAlignment="1" applyProtection="1">
      <alignment horizontal="center" wrapText="1"/>
    </xf>
    <xf numFmtId="4" fontId="88" fillId="0" borderId="25" xfId="0" applyNumberFormat="1" applyFont="1" applyBorder="1" applyAlignment="1" applyProtection="1">
      <alignment horizontal="right"/>
    </xf>
    <xf numFmtId="4" fontId="88" fillId="0" borderId="39" xfId="0" applyNumberFormat="1" applyFont="1" applyBorder="1" applyAlignment="1" applyProtection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89" fillId="0" borderId="1" xfId="0" applyFont="1" applyBorder="1"/>
    <xf numFmtId="0" fontId="90" fillId="0" borderId="1" xfId="0" applyFont="1" applyBorder="1" applyAlignment="1">
      <alignment wrapText="1"/>
    </xf>
    <xf numFmtId="0" fontId="90" fillId="0" borderId="1" xfId="0" applyFont="1" applyBorder="1"/>
    <xf numFmtId="0" fontId="90" fillId="0" borderId="6" xfId="0" applyFont="1" applyBorder="1"/>
    <xf numFmtId="49" fontId="83" fillId="0" borderId="22" xfId="0" applyNumberFormat="1" applyFont="1" applyFill="1" applyBorder="1" applyAlignment="1">
      <alignment horizontal="left" wrapText="1"/>
    </xf>
    <xf numFmtId="0" fontId="91" fillId="0" borderId="1" xfId="0" applyFont="1" applyBorder="1" applyAlignment="1">
      <alignment wrapText="1"/>
    </xf>
    <xf numFmtId="0" fontId="91" fillId="0" borderId="1" xfId="0" applyFont="1" applyBorder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57" fillId="2" borderId="36" xfId="0" applyNumberFormat="1" applyFont="1" applyFill="1" applyBorder="1" applyAlignment="1">
      <alignment horizontal="center" vertical="center" wrapText="1"/>
    </xf>
    <xf numFmtId="0" fontId="60" fillId="2" borderId="37" xfId="0" applyNumberFormat="1" applyFont="1" applyFill="1" applyBorder="1" applyAlignment="1">
      <alignment horizontal="center" vertical="center" wrapText="1"/>
    </xf>
    <xf numFmtId="0" fontId="56" fillId="2" borderId="9" xfId="0" applyNumberFormat="1" applyFont="1" applyFill="1" applyBorder="1" applyAlignment="1">
      <alignment horizontal="center" vertical="center"/>
    </xf>
    <xf numFmtId="0" fontId="59" fillId="2" borderId="12" xfId="0" applyNumberFormat="1" applyFont="1" applyFill="1" applyBorder="1" applyAlignment="1">
      <alignment horizontal="center" vertical="center"/>
    </xf>
    <xf numFmtId="0" fontId="65" fillId="2" borderId="15" xfId="0" applyNumberFormat="1" applyFont="1" applyFill="1" applyBorder="1" applyAlignment="1">
      <alignment horizontal="center" vertical="center"/>
    </xf>
    <xf numFmtId="49" fontId="58" fillId="2" borderId="10" xfId="0" applyNumberFormat="1" applyFont="1" applyFill="1" applyBorder="1" applyAlignment="1">
      <alignment horizontal="center" vertical="center"/>
    </xf>
    <xf numFmtId="49" fontId="61" fillId="2" borderId="13" xfId="0" applyNumberFormat="1" applyFont="1" applyFill="1" applyBorder="1" applyAlignment="1">
      <alignment horizontal="center" vertical="center"/>
    </xf>
    <xf numFmtId="0" fontId="90" fillId="0" borderId="1" xfId="0" applyFont="1" applyBorder="1" applyAlignment="1">
      <alignment horizontal="left" wrapText="1"/>
    </xf>
    <xf numFmtId="49" fontId="75" fillId="2" borderId="1" xfId="0" applyNumberFormat="1" applyFont="1" applyFill="1" applyBorder="1" applyAlignment="1">
      <alignment horizontal="right"/>
    </xf>
    <xf numFmtId="0" fontId="78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opLeftCell="A49" workbookViewId="0">
      <selection activeCell="A57" sqref="A5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5"/>
      <c r="B1" s="115"/>
      <c r="C1" s="115"/>
      <c r="D1" s="115"/>
      <c r="E1" s="1"/>
      <c r="F1" s="2"/>
    </row>
    <row r="2" spans="1:6" ht="15">
      <c r="A2" s="115" t="s">
        <v>1</v>
      </c>
      <c r="B2" s="115"/>
      <c r="C2" s="115"/>
      <c r="D2" s="11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6" t="s">
        <v>394</v>
      </c>
      <c r="B4" s="117"/>
      <c r="C4" s="117"/>
      <c r="D4" s="117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8" t="s">
        <v>13</v>
      </c>
      <c r="C6" s="119"/>
      <c r="D6" s="119"/>
      <c r="E6" s="8" t="s">
        <v>9</v>
      </c>
      <c r="F6" s="11" t="s">
        <v>18</v>
      </c>
    </row>
    <row r="7" spans="1:6" ht="15">
      <c r="A7" s="12" t="s">
        <v>10</v>
      </c>
      <c r="B7" s="120" t="s">
        <v>14</v>
      </c>
      <c r="C7" s="120"/>
      <c r="D7" s="120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27" t="s">
        <v>20</v>
      </c>
      <c r="B10" s="127"/>
      <c r="C10" s="127"/>
      <c r="D10" s="127"/>
      <c r="E10" s="18"/>
      <c r="F10" s="19"/>
    </row>
    <row r="11" spans="1:6" ht="4.1500000000000004" customHeight="1">
      <c r="A11" s="131" t="s">
        <v>21</v>
      </c>
      <c r="B11" s="128" t="s">
        <v>22</v>
      </c>
      <c r="C11" s="128" t="s">
        <v>23</v>
      </c>
      <c r="D11" s="124" t="s">
        <v>24</v>
      </c>
      <c r="E11" s="124" t="s">
        <v>25</v>
      </c>
      <c r="F11" s="121" t="s">
        <v>26</v>
      </c>
    </row>
    <row r="12" spans="1:6" ht="3.6" customHeight="1">
      <c r="A12" s="132"/>
      <c r="B12" s="129"/>
      <c r="C12" s="129"/>
      <c r="D12" s="125"/>
      <c r="E12" s="125"/>
      <c r="F12" s="122"/>
    </row>
    <row r="13" spans="1:6" ht="3" customHeight="1">
      <c r="A13" s="132"/>
      <c r="B13" s="129"/>
      <c r="C13" s="129"/>
      <c r="D13" s="125"/>
      <c r="E13" s="125"/>
      <c r="F13" s="122"/>
    </row>
    <row r="14" spans="1:6" ht="3" customHeight="1">
      <c r="A14" s="132"/>
      <c r="B14" s="129"/>
      <c r="C14" s="129"/>
      <c r="D14" s="125"/>
      <c r="E14" s="125"/>
      <c r="F14" s="122"/>
    </row>
    <row r="15" spans="1:6" ht="3" customHeight="1">
      <c r="A15" s="132"/>
      <c r="B15" s="129"/>
      <c r="C15" s="129"/>
      <c r="D15" s="125"/>
      <c r="E15" s="125"/>
      <c r="F15" s="122"/>
    </row>
    <row r="16" spans="1:6" ht="3" customHeight="1">
      <c r="A16" s="132"/>
      <c r="B16" s="129"/>
      <c r="C16" s="129"/>
      <c r="D16" s="125"/>
      <c r="E16" s="125"/>
      <c r="F16" s="122"/>
    </row>
    <row r="17" spans="1:6" ht="23.45" customHeight="1">
      <c r="A17" s="133"/>
      <c r="B17" s="130"/>
      <c r="C17" s="130"/>
      <c r="D17" s="126"/>
      <c r="E17" s="126"/>
      <c r="F17" s="123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8.75">
      <c r="A19" s="26" t="s">
        <v>30</v>
      </c>
      <c r="B19" s="27" t="s">
        <v>31</v>
      </c>
      <c r="C19" s="53" t="s">
        <v>32</v>
      </c>
      <c r="D19" s="54">
        <v>16529000</v>
      </c>
      <c r="E19" s="55">
        <v>3748912.18</v>
      </c>
      <c r="F19" s="54">
        <f>D19-E19</f>
        <v>12780087.82</v>
      </c>
    </row>
    <row r="20" spans="1:6" ht="18.75">
      <c r="A20" s="28" t="s">
        <v>33</v>
      </c>
      <c r="B20" s="29"/>
      <c r="C20" s="56"/>
      <c r="D20" s="57"/>
      <c r="E20" s="57"/>
      <c r="F20" s="58"/>
    </row>
    <row r="21" spans="1:6" ht="18.75">
      <c r="A21" s="30" t="s">
        <v>34</v>
      </c>
      <c r="B21" s="31" t="s">
        <v>31</v>
      </c>
      <c r="C21" s="59" t="s">
        <v>35</v>
      </c>
      <c r="D21" s="60">
        <v>7375800</v>
      </c>
      <c r="E21" s="60">
        <v>1575944.63</v>
      </c>
      <c r="F21" s="61">
        <f>D21-E21</f>
        <v>5799855.3700000001</v>
      </c>
    </row>
    <row r="22" spans="1:6" ht="18.75">
      <c r="A22" s="30" t="s">
        <v>36</v>
      </c>
      <c r="B22" s="31" t="s">
        <v>31</v>
      </c>
      <c r="C22" s="59" t="s">
        <v>37</v>
      </c>
      <c r="D22" s="60">
        <v>1520300</v>
      </c>
      <c r="E22" s="60">
        <f>E23</f>
        <v>320759.90000000002</v>
      </c>
      <c r="F22" s="61">
        <f>D22-E22</f>
        <v>1199540.1000000001</v>
      </c>
    </row>
    <row r="23" spans="1:6" ht="18.75">
      <c r="A23" s="30" t="s">
        <v>38</v>
      </c>
      <c r="B23" s="31" t="s">
        <v>31</v>
      </c>
      <c r="C23" s="59" t="s">
        <v>39</v>
      </c>
      <c r="D23" s="60">
        <v>1520300</v>
      </c>
      <c r="E23" s="60">
        <v>320759.90000000002</v>
      </c>
      <c r="F23" s="61">
        <f t="shared" ref="F23:F68" si="0">IF(OR(D23="-",IF(E23="-",0,E23)&gt;=IF(D23="-",0,D23)),"-",IF(D23="-",0,D23)-IF(E23="-",0,E23))</f>
        <v>1199540.1000000001</v>
      </c>
    </row>
    <row r="24" spans="1:6" ht="204" customHeight="1">
      <c r="A24" s="32" t="s">
        <v>40</v>
      </c>
      <c r="B24" s="31" t="s">
        <v>31</v>
      </c>
      <c r="C24" s="59" t="s">
        <v>41</v>
      </c>
      <c r="D24" s="60">
        <v>1520300</v>
      </c>
      <c r="E24" s="60">
        <f>E25</f>
        <v>295629.09000000003</v>
      </c>
      <c r="F24" s="61">
        <f t="shared" si="0"/>
        <v>1224670.9099999999</v>
      </c>
    </row>
    <row r="25" spans="1:6" ht="157.5" customHeight="1">
      <c r="A25" s="32" t="s">
        <v>42</v>
      </c>
      <c r="B25" s="31" t="s">
        <v>31</v>
      </c>
      <c r="C25" s="59" t="s">
        <v>43</v>
      </c>
      <c r="D25" s="60" t="s">
        <v>44</v>
      </c>
      <c r="E25" s="60">
        <v>295629.09000000003</v>
      </c>
      <c r="F25" s="61" t="str">
        <f t="shared" si="0"/>
        <v>-</v>
      </c>
    </row>
    <row r="26" spans="1:6" ht="56.25" customHeight="1">
      <c r="A26" s="30" t="s">
        <v>45</v>
      </c>
      <c r="B26" s="31" t="s">
        <v>31</v>
      </c>
      <c r="C26" s="59" t="s">
        <v>46</v>
      </c>
      <c r="D26" s="60" t="s">
        <v>44</v>
      </c>
      <c r="E26" s="60">
        <v>1190.81</v>
      </c>
      <c r="F26" s="61" t="str">
        <f t="shared" si="0"/>
        <v>-</v>
      </c>
    </row>
    <row r="27" spans="1:6" ht="97.5" customHeight="1">
      <c r="A27" s="30" t="s">
        <v>47</v>
      </c>
      <c r="B27" s="31" t="s">
        <v>31</v>
      </c>
      <c r="C27" s="59" t="s">
        <v>48</v>
      </c>
      <c r="D27" s="60" t="s">
        <v>44</v>
      </c>
      <c r="E27" s="60">
        <v>1096.6199999999999</v>
      </c>
      <c r="F27" s="61" t="str">
        <f t="shared" si="0"/>
        <v>-</v>
      </c>
    </row>
    <row r="28" spans="1:6" ht="74.25" customHeight="1">
      <c r="A28" s="30" t="s">
        <v>49</v>
      </c>
      <c r="B28" s="31" t="s">
        <v>31</v>
      </c>
      <c r="C28" s="59" t="s">
        <v>50</v>
      </c>
      <c r="D28" s="60" t="s">
        <v>44</v>
      </c>
      <c r="E28" s="60">
        <v>94.19</v>
      </c>
      <c r="F28" s="61" t="str">
        <f t="shared" si="0"/>
        <v>-</v>
      </c>
    </row>
    <row r="29" spans="1:6" ht="30" customHeight="1">
      <c r="A29" s="30" t="s">
        <v>51</v>
      </c>
      <c r="B29" s="31" t="s">
        <v>31</v>
      </c>
      <c r="C29" s="59" t="s">
        <v>52</v>
      </c>
      <c r="D29" s="60" t="s">
        <v>44</v>
      </c>
      <c r="E29" s="60">
        <v>9900</v>
      </c>
      <c r="F29" s="61" t="str">
        <f t="shared" si="0"/>
        <v>-</v>
      </c>
    </row>
    <row r="30" spans="1:6" ht="54.75" customHeight="1">
      <c r="A30" s="30" t="s">
        <v>84</v>
      </c>
      <c r="B30" s="31" t="s">
        <v>31</v>
      </c>
      <c r="C30" s="59" t="s">
        <v>85</v>
      </c>
      <c r="D30" s="60" t="s">
        <v>44</v>
      </c>
      <c r="E30" s="60">
        <v>14040</v>
      </c>
      <c r="F30" s="61" t="str">
        <f t="shared" ref="F30" si="1">IF(OR(D30="-",IF(E30="-",0,E30)&gt;=IF(D30="-",0,D30)),"-",IF(D30="-",0,D30)-IF(E30="-",0,E30))</f>
        <v>-</v>
      </c>
    </row>
    <row r="31" spans="1:6" ht="27.75" customHeight="1">
      <c r="A31" s="30" t="s">
        <v>53</v>
      </c>
      <c r="B31" s="31" t="s">
        <v>31</v>
      </c>
      <c r="C31" s="59" t="s">
        <v>54</v>
      </c>
      <c r="D31" s="60">
        <v>442700</v>
      </c>
      <c r="E31" s="60">
        <v>77712</v>
      </c>
      <c r="F31" s="61">
        <f t="shared" si="0"/>
        <v>364988</v>
      </c>
    </row>
    <row r="32" spans="1:6" ht="26.25" customHeight="1">
      <c r="A32" s="30" t="s">
        <v>55</v>
      </c>
      <c r="B32" s="31" t="s">
        <v>31</v>
      </c>
      <c r="C32" s="59" t="s">
        <v>56</v>
      </c>
      <c r="D32" s="60">
        <v>442700</v>
      </c>
      <c r="E32" s="60">
        <v>77712</v>
      </c>
      <c r="F32" s="61">
        <f t="shared" si="0"/>
        <v>364988</v>
      </c>
    </row>
    <row r="33" spans="1:6" ht="25.5" customHeight="1">
      <c r="A33" s="30" t="s">
        <v>55</v>
      </c>
      <c r="B33" s="31" t="s">
        <v>31</v>
      </c>
      <c r="C33" s="59" t="s">
        <v>57</v>
      </c>
      <c r="D33" s="60">
        <v>442700</v>
      </c>
      <c r="E33" s="60">
        <v>77712</v>
      </c>
      <c r="F33" s="61">
        <f t="shared" si="0"/>
        <v>364988</v>
      </c>
    </row>
    <row r="34" spans="1:6" ht="59.25" customHeight="1">
      <c r="A34" s="30" t="s">
        <v>58</v>
      </c>
      <c r="B34" s="31" t="s">
        <v>31</v>
      </c>
      <c r="C34" s="59" t="s">
        <v>59</v>
      </c>
      <c r="D34" s="60" t="s">
        <v>44</v>
      </c>
      <c r="E34" s="60">
        <v>77712</v>
      </c>
      <c r="F34" s="61" t="str">
        <f t="shared" si="0"/>
        <v>-</v>
      </c>
    </row>
    <row r="35" spans="1:6" ht="18.75">
      <c r="A35" s="30" t="s">
        <v>60</v>
      </c>
      <c r="B35" s="31" t="s">
        <v>31</v>
      </c>
      <c r="C35" s="59" t="s">
        <v>61</v>
      </c>
      <c r="D35" s="60">
        <v>5411700</v>
      </c>
      <c r="E35" s="60">
        <v>1177472.73</v>
      </c>
      <c r="F35" s="61">
        <f t="shared" si="0"/>
        <v>4234227.2699999996</v>
      </c>
    </row>
    <row r="36" spans="1:6" ht="18.75">
      <c r="A36" s="30" t="s">
        <v>62</v>
      </c>
      <c r="B36" s="31" t="s">
        <v>31</v>
      </c>
      <c r="C36" s="59" t="s">
        <v>63</v>
      </c>
      <c r="D36" s="60">
        <v>438000</v>
      </c>
      <c r="E36" s="60">
        <v>4558.84</v>
      </c>
      <c r="F36" s="61">
        <f t="shared" si="0"/>
        <v>433441.16</v>
      </c>
    </row>
    <row r="37" spans="1:6" ht="56.25" customHeight="1">
      <c r="A37" s="30" t="s">
        <v>64</v>
      </c>
      <c r="B37" s="31" t="s">
        <v>31</v>
      </c>
      <c r="C37" s="59" t="s">
        <v>65</v>
      </c>
      <c r="D37" s="60">
        <v>438000</v>
      </c>
      <c r="E37" s="60">
        <v>4558.84</v>
      </c>
      <c r="F37" s="61">
        <f t="shared" si="0"/>
        <v>433441.16</v>
      </c>
    </row>
    <row r="38" spans="1:6" ht="80.25" customHeight="1">
      <c r="A38" s="30" t="s">
        <v>66</v>
      </c>
      <c r="B38" s="31" t="s">
        <v>31</v>
      </c>
      <c r="C38" s="59" t="s">
        <v>67</v>
      </c>
      <c r="D38" s="60" t="s">
        <v>44</v>
      </c>
      <c r="E38" s="60">
        <v>4558.84</v>
      </c>
      <c r="F38" s="61" t="str">
        <f t="shared" si="0"/>
        <v>-</v>
      </c>
    </row>
    <row r="39" spans="1:6" ht="18.75">
      <c r="A39" s="30" t="s">
        <v>68</v>
      </c>
      <c r="B39" s="31" t="s">
        <v>31</v>
      </c>
      <c r="C39" s="59" t="s">
        <v>69</v>
      </c>
      <c r="D39" s="60">
        <v>4973700</v>
      </c>
      <c r="E39" s="60">
        <v>1172913.8899999999</v>
      </c>
      <c r="F39" s="61">
        <v>3800786.11</v>
      </c>
    </row>
    <row r="40" spans="1:6" ht="18.75">
      <c r="A40" s="30" t="s">
        <v>70</v>
      </c>
      <c r="B40" s="31" t="s">
        <v>31</v>
      </c>
      <c r="C40" s="59" t="s">
        <v>71</v>
      </c>
      <c r="D40" s="60">
        <v>3624700</v>
      </c>
      <c r="E40" s="60">
        <v>1125014.48</v>
      </c>
      <c r="F40" s="61">
        <f t="shared" si="0"/>
        <v>2499685.52</v>
      </c>
    </row>
    <row r="41" spans="1:6" ht="28.15" customHeight="1">
      <c r="A41" s="30" t="s">
        <v>72</v>
      </c>
      <c r="B41" s="31" t="s">
        <v>31</v>
      </c>
      <c r="C41" s="59" t="s">
        <v>73</v>
      </c>
      <c r="D41" s="60">
        <v>3624700</v>
      </c>
      <c r="E41" s="60">
        <v>1125014.48</v>
      </c>
      <c r="F41" s="61">
        <f t="shared" si="0"/>
        <v>2499685.52</v>
      </c>
    </row>
    <row r="42" spans="1:6" ht="18.75">
      <c r="A42" s="30" t="s">
        <v>74</v>
      </c>
      <c r="B42" s="31" t="s">
        <v>31</v>
      </c>
      <c r="C42" s="59" t="s">
        <v>75</v>
      </c>
      <c r="D42" s="60">
        <v>1349000</v>
      </c>
      <c r="E42" s="60">
        <f>E43</f>
        <v>47899.41</v>
      </c>
      <c r="F42" s="61">
        <f>F43</f>
        <v>1301100.5900000001</v>
      </c>
    </row>
    <row r="43" spans="1:6" ht="28.15" customHeight="1">
      <c r="A43" s="30" t="s">
        <v>76</v>
      </c>
      <c r="B43" s="31" t="s">
        <v>31</v>
      </c>
      <c r="C43" s="59" t="s">
        <v>77</v>
      </c>
      <c r="D43" s="60">
        <v>1349000</v>
      </c>
      <c r="E43" s="60">
        <v>47899.41</v>
      </c>
      <c r="F43" s="61">
        <f t="shared" si="0"/>
        <v>1301100.5900000001</v>
      </c>
    </row>
    <row r="44" spans="1:6" ht="18.75">
      <c r="A44" s="30" t="s">
        <v>78</v>
      </c>
      <c r="B44" s="31" t="s">
        <v>31</v>
      </c>
      <c r="C44" s="59" t="s">
        <v>79</v>
      </c>
      <c r="D44" s="60">
        <v>1100</v>
      </c>
      <c r="E44" s="60" t="s">
        <v>44</v>
      </c>
      <c r="F44" s="61">
        <f t="shared" si="0"/>
        <v>1100</v>
      </c>
    </row>
    <row r="45" spans="1:6" ht="50.25" customHeight="1">
      <c r="A45" s="30" t="s">
        <v>80</v>
      </c>
      <c r="B45" s="31" t="s">
        <v>31</v>
      </c>
      <c r="C45" s="59" t="s">
        <v>81</v>
      </c>
      <c r="D45" s="60">
        <v>1100</v>
      </c>
      <c r="E45" s="60" t="s">
        <v>44</v>
      </c>
      <c r="F45" s="61">
        <f t="shared" si="0"/>
        <v>1100</v>
      </c>
    </row>
    <row r="46" spans="1:6" ht="60" customHeight="1">
      <c r="A46" s="30" t="s">
        <v>82</v>
      </c>
      <c r="B46" s="31" t="s">
        <v>31</v>
      </c>
      <c r="C46" s="59" t="s">
        <v>83</v>
      </c>
      <c r="D46" s="60">
        <v>1100</v>
      </c>
      <c r="E46" s="60" t="s">
        <v>44</v>
      </c>
      <c r="F46" s="61">
        <f t="shared" si="0"/>
        <v>1100</v>
      </c>
    </row>
    <row r="47" spans="1:6" ht="0.75" customHeight="1">
      <c r="A47" s="30" t="s">
        <v>84</v>
      </c>
      <c r="B47" s="31" t="s">
        <v>31</v>
      </c>
      <c r="C47" s="59" t="s">
        <v>85</v>
      </c>
      <c r="D47" s="60" t="s">
        <v>44</v>
      </c>
      <c r="E47" s="60">
        <v>0</v>
      </c>
      <c r="F47" s="61" t="str">
        <f t="shared" si="0"/>
        <v>-</v>
      </c>
    </row>
    <row r="48" spans="1:6" ht="18.75">
      <c r="A48" s="30" t="s">
        <v>86</v>
      </c>
      <c r="B48" s="31" t="s">
        <v>31</v>
      </c>
      <c r="C48" s="59" t="s">
        <v>87</v>
      </c>
      <c r="D48" s="60">
        <v>9153200</v>
      </c>
      <c r="E48" s="60">
        <f>E49</f>
        <v>2172967.5499999998</v>
      </c>
      <c r="F48" s="61">
        <f>F49</f>
        <v>6980232.4500000002</v>
      </c>
    </row>
    <row r="49" spans="1:6" ht="28.15" customHeight="1">
      <c r="A49" s="30" t="s">
        <v>88</v>
      </c>
      <c r="B49" s="31" t="s">
        <v>31</v>
      </c>
      <c r="C49" s="59" t="s">
        <v>89</v>
      </c>
      <c r="D49" s="60">
        <v>9153200</v>
      </c>
      <c r="E49" s="60">
        <v>2172967.5499999998</v>
      </c>
      <c r="F49" s="61">
        <f t="shared" si="0"/>
        <v>6980232.4500000002</v>
      </c>
    </row>
    <row r="50" spans="1:6" ht="36" customHeight="1">
      <c r="A50" s="30" t="s">
        <v>90</v>
      </c>
      <c r="B50" s="31" t="s">
        <v>31</v>
      </c>
      <c r="C50" s="59" t="s">
        <v>91</v>
      </c>
      <c r="D50" s="60">
        <v>668900</v>
      </c>
      <c r="E50" s="60">
        <v>167150</v>
      </c>
      <c r="F50" s="61">
        <f t="shared" si="0"/>
        <v>501750</v>
      </c>
    </row>
    <row r="51" spans="1:6" ht="34.5" customHeight="1">
      <c r="A51" s="30" t="s">
        <v>92</v>
      </c>
      <c r="B51" s="31" t="s">
        <v>31</v>
      </c>
      <c r="C51" s="59" t="s">
        <v>93</v>
      </c>
      <c r="D51" s="60">
        <v>668900</v>
      </c>
      <c r="E51" s="60">
        <v>167150</v>
      </c>
      <c r="F51" s="61">
        <f t="shared" si="0"/>
        <v>501750</v>
      </c>
    </row>
    <row r="52" spans="1:6" ht="34.5" customHeight="1">
      <c r="A52" s="30" t="s">
        <v>94</v>
      </c>
      <c r="B52" s="31" t="s">
        <v>31</v>
      </c>
      <c r="C52" s="59" t="s">
        <v>95</v>
      </c>
      <c r="D52" s="60">
        <v>668900</v>
      </c>
      <c r="E52" s="60">
        <v>167150</v>
      </c>
      <c r="F52" s="61">
        <f t="shared" si="0"/>
        <v>501750</v>
      </c>
    </row>
    <row r="53" spans="1:6" ht="56.25" customHeight="1">
      <c r="A53" s="30" t="s">
        <v>120</v>
      </c>
      <c r="B53" s="31" t="s">
        <v>31</v>
      </c>
      <c r="C53" s="59" t="s">
        <v>121</v>
      </c>
      <c r="D53" s="60">
        <v>6762400</v>
      </c>
      <c r="E53" s="60">
        <v>1690599.99</v>
      </c>
      <c r="F53" s="61">
        <f t="shared" ref="F53" si="2">IF(OR(D53="-",IF(E53="-",0,E53)&gt;=IF(D53="-",0,D53)),"-",IF(D53="-",0,D53)-IF(E53="-",0,E53))</f>
        <v>5071800.01</v>
      </c>
    </row>
    <row r="54" spans="1:6" ht="36.75" customHeight="1">
      <c r="A54" s="30" t="s">
        <v>96</v>
      </c>
      <c r="B54" s="31" t="s">
        <v>31</v>
      </c>
      <c r="C54" s="59" t="s">
        <v>97</v>
      </c>
      <c r="D54" s="60">
        <v>164500</v>
      </c>
      <c r="E54" s="60">
        <v>200</v>
      </c>
      <c r="F54" s="61">
        <f t="shared" si="0"/>
        <v>164300</v>
      </c>
    </row>
    <row r="55" spans="1:6" ht="43.5" customHeight="1">
      <c r="A55" s="30" t="s">
        <v>98</v>
      </c>
      <c r="B55" s="31" t="s">
        <v>31</v>
      </c>
      <c r="C55" s="59" t="s">
        <v>99</v>
      </c>
      <c r="D55" s="60">
        <v>200</v>
      </c>
      <c r="E55" s="60">
        <v>200</v>
      </c>
      <c r="F55" s="61" t="str">
        <f t="shared" si="0"/>
        <v>-</v>
      </c>
    </row>
    <row r="56" spans="1:6" ht="47.25" customHeight="1">
      <c r="A56" s="30" t="s">
        <v>100</v>
      </c>
      <c r="B56" s="31" t="s">
        <v>31</v>
      </c>
      <c r="C56" s="59" t="s">
        <v>101</v>
      </c>
      <c r="D56" s="60">
        <v>200</v>
      </c>
      <c r="E56" s="60">
        <v>200</v>
      </c>
      <c r="F56" s="61" t="str">
        <f t="shared" si="0"/>
        <v>-</v>
      </c>
    </row>
    <row r="57" spans="1:6" ht="51.75" customHeight="1">
      <c r="A57" s="30" t="s">
        <v>102</v>
      </c>
      <c r="B57" s="31" t="s">
        <v>31</v>
      </c>
      <c r="C57" s="59" t="s">
        <v>103</v>
      </c>
      <c r="D57" s="60">
        <v>164300</v>
      </c>
      <c r="E57" s="60" t="s">
        <v>44</v>
      </c>
      <c r="F57" s="61">
        <f t="shared" si="0"/>
        <v>164300</v>
      </c>
    </row>
    <row r="58" spans="1:6" ht="50.25" customHeight="1">
      <c r="A58" s="30" t="s">
        <v>104</v>
      </c>
      <c r="B58" s="31" t="s">
        <v>31</v>
      </c>
      <c r="C58" s="59" t="s">
        <v>105</v>
      </c>
      <c r="D58" s="60">
        <v>164300</v>
      </c>
      <c r="E58" s="60" t="s">
        <v>44</v>
      </c>
      <c r="F58" s="61">
        <f t="shared" si="0"/>
        <v>164300</v>
      </c>
    </row>
    <row r="59" spans="1:6" ht="18.75">
      <c r="A59" s="30" t="s">
        <v>106</v>
      </c>
      <c r="B59" s="31" t="s">
        <v>31</v>
      </c>
      <c r="C59" s="59" t="s">
        <v>107</v>
      </c>
      <c r="D59" s="60">
        <v>344600</v>
      </c>
      <c r="E59" s="60">
        <v>306917.56</v>
      </c>
      <c r="F59" s="61">
        <f t="shared" si="0"/>
        <v>37682.44</v>
      </c>
    </row>
    <row r="60" spans="1:6" ht="55.5" customHeight="1">
      <c r="A60" s="30" t="s">
        <v>108</v>
      </c>
      <c r="B60" s="31" t="s">
        <v>31</v>
      </c>
      <c r="C60" s="59" t="s">
        <v>109</v>
      </c>
      <c r="D60" s="60">
        <v>344600</v>
      </c>
      <c r="E60" s="60">
        <v>306917.56</v>
      </c>
      <c r="F60" s="61">
        <f t="shared" si="0"/>
        <v>37682.44</v>
      </c>
    </row>
    <row r="61" spans="1:6" ht="64.5" customHeight="1">
      <c r="A61" s="30" t="s">
        <v>110</v>
      </c>
      <c r="B61" s="31" t="s">
        <v>31</v>
      </c>
      <c r="C61" s="59" t="s">
        <v>111</v>
      </c>
      <c r="D61" s="60">
        <v>344600</v>
      </c>
      <c r="E61" s="60">
        <v>306917.56</v>
      </c>
      <c r="F61" s="61">
        <f t="shared" si="0"/>
        <v>37682.44</v>
      </c>
    </row>
    <row r="62" spans="1:6" ht="64.5" customHeight="1">
      <c r="A62" s="70" t="s">
        <v>398</v>
      </c>
      <c r="B62" s="31" t="s">
        <v>31</v>
      </c>
      <c r="C62" s="59" t="s">
        <v>397</v>
      </c>
      <c r="D62" s="60">
        <f>D63</f>
        <v>1212800</v>
      </c>
      <c r="E62" s="60" t="s">
        <v>44</v>
      </c>
      <c r="F62" s="61">
        <f>F63</f>
        <v>1212800</v>
      </c>
    </row>
    <row r="63" spans="1:6" ht="51" customHeight="1">
      <c r="A63" s="70" t="s">
        <v>399</v>
      </c>
      <c r="B63" s="31" t="s">
        <v>31</v>
      </c>
      <c r="C63" s="59" t="s">
        <v>396</v>
      </c>
      <c r="D63" s="60">
        <v>1212800</v>
      </c>
      <c r="E63" s="60" t="s">
        <v>44</v>
      </c>
      <c r="F63" s="61">
        <f>D63</f>
        <v>1212800</v>
      </c>
    </row>
    <row r="64" spans="1:6" ht="63.75" customHeight="1">
      <c r="A64" s="30" t="s">
        <v>112</v>
      </c>
      <c r="B64" s="31" t="s">
        <v>31</v>
      </c>
      <c r="C64" s="59" t="s">
        <v>113</v>
      </c>
      <c r="D64" s="60" t="s">
        <v>44</v>
      </c>
      <c r="E64" s="60">
        <v>8100</v>
      </c>
      <c r="F64" s="61" t="str">
        <f t="shared" si="0"/>
        <v>-</v>
      </c>
    </row>
    <row r="65" spans="1:6" ht="87.75" customHeight="1">
      <c r="A65" s="32" t="s">
        <v>114</v>
      </c>
      <c r="B65" s="31" t="s">
        <v>31</v>
      </c>
      <c r="C65" s="59" t="s">
        <v>115</v>
      </c>
      <c r="D65" s="60" t="s">
        <v>44</v>
      </c>
      <c r="E65" s="60">
        <v>8100</v>
      </c>
      <c r="F65" s="61" t="str">
        <f t="shared" si="0"/>
        <v>-</v>
      </c>
    </row>
    <row r="66" spans="1:6" ht="77.25" customHeight="1">
      <c r="A66" s="32" t="s">
        <v>116</v>
      </c>
      <c r="B66" s="31" t="s">
        <v>31</v>
      </c>
      <c r="C66" s="59" t="s">
        <v>117</v>
      </c>
      <c r="D66" s="60" t="s">
        <v>44</v>
      </c>
      <c r="E66" s="60">
        <v>8100</v>
      </c>
      <c r="F66" s="61" t="str">
        <f t="shared" si="0"/>
        <v>-</v>
      </c>
    </row>
    <row r="67" spans="1:6" ht="56.25" customHeight="1">
      <c r="A67" s="30" t="s">
        <v>118</v>
      </c>
      <c r="B67" s="31" t="s">
        <v>31</v>
      </c>
      <c r="C67" s="59" t="s">
        <v>119</v>
      </c>
      <c r="D67" s="60" t="s">
        <v>44</v>
      </c>
      <c r="E67" s="60">
        <v>8100</v>
      </c>
      <c r="F67" s="61" t="str">
        <f t="shared" si="0"/>
        <v>-</v>
      </c>
    </row>
    <row r="68" spans="1:6" ht="50.25" hidden="1" customHeight="1">
      <c r="A68" s="30" t="s">
        <v>120</v>
      </c>
      <c r="B68" s="31" t="s">
        <v>31</v>
      </c>
      <c r="C68" s="59" t="s">
        <v>121</v>
      </c>
      <c r="D68" s="60"/>
      <c r="E68" s="60"/>
      <c r="F68" s="61" t="str">
        <f t="shared" si="0"/>
        <v>-</v>
      </c>
    </row>
    <row r="69" spans="1:6" ht="12.75" customHeight="1">
      <c r="A69" s="33"/>
      <c r="B69" s="34"/>
      <c r="C69" s="34"/>
      <c r="D69" s="35"/>
      <c r="E69" s="35"/>
      <c r="F69" s="35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1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1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1"/>
  <sheetViews>
    <sheetView showGridLines="0" topLeftCell="A68" workbookViewId="0">
      <selection activeCell="A79" sqref="A79"/>
    </sheetView>
  </sheetViews>
  <sheetFormatPr defaultRowHeight="12.75" customHeight="1"/>
  <cols>
    <col min="1" max="1" width="48.28515625" customWidth="1"/>
    <col min="2" max="2" width="6.85546875" customWidth="1"/>
    <col min="3" max="3" width="38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7" t="s">
        <v>122</v>
      </c>
      <c r="B2" s="127"/>
      <c r="C2" s="127"/>
      <c r="D2" s="127"/>
      <c r="E2" s="18"/>
      <c r="F2" s="14" t="s">
        <v>123</v>
      </c>
    </row>
    <row r="3" spans="1:6" ht="13.5" customHeight="1">
      <c r="A3" s="36"/>
      <c r="B3" s="36"/>
      <c r="C3" s="37"/>
      <c r="D3" s="38"/>
      <c r="E3" s="38"/>
      <c r="F3" s="38"/>
    </row>
    <row r="4" spans="1:6" ht="10.15" customHeight="1">
      <c r="A4" s="136" t="s">
        <v>21</v>
      </c>
      <c r="B4" s="128" t="s">
        <v>22</v>
      </c>
      <c r="C4" s="134" t="s">
        <v>124</v>
      </c>
      <c r="D4" s="124" t="s">
        <v>24</v>
      </c>
      <c r="E4" s="139" t="s">
        <v>25</v>
      </c>
      <c r="F4" s="121" t="s">
        <v>26</v>
      </c>
    </row>
    <row r="5" spans="1:6" ht="5.45" customHeight="1">
      <c r="A5" s="137"/>
      <c r="B5" s="129"/>
      <c r="C5" s="135"/>
      <c r="D5" s="125"/>
      <c r="E5" s="140"/>
      <c r="F5" s="122"/>
    </row>
    <row r="6" spans="1:6" ht="9.6" customHeight="1">
      <c r="A6" s="137"/>
      <c r="B6" s="129"/>
      <c r="C6" s="135"/>
      <c r="D6" s="125"/>
      <c r="E6" s="140"/>
      <c r="F6" s="122"/>
    </row>
    <row r="7" spans="1:6" ht="6" customHeight="1">
      <c r="A7" s="137"/>
      <c r="B7" s="129"/>
      <c r="C7" s="135"/>
      <c r="D7" s="125"/>
      <c r="E7" s="140"/>
      <c r="F7" s="122"/>
    </row>
    <row r="8" spans="1:6" ht="6.6" customHeight="1">
      <c r="A8" s="137"/>
      <c r="B8" s="129"/>
      <c r="C8" s="135"/>
      <c r="D8" s="125"/>
      <c r="E8" s="140"/>
      <c r="F8" s="122"/>
    </row>
    <row r="9" spans="1:6" ht="10.9" customHeight="1">
      <c r="A9" s="137"/>
      <c r="B9" s="129"/>
      <c r="C9" s="135"/>
      <c r="D9" s="125"/>
      <c r="E9" s="140"/>
      <c r="F9" s="122"/>
    </row>
    <row r="10" spans="1:6" ht="4.1500000000000004" hidden="1" customHeight="1">
      <c r="A10" s="137"/>
      <c r="B10" s="129"/>
      <c r="C10" s="39"/>
      <c r="D10" s="125"/>
      <c r="E10" s="40"/>
      <c r="F10" s="41"/>
    </row>
    <row r="11" spans="1:6" ht="13.15" hidden="1" customHeight="1">
      <c r="A11" s="138"/>
      <c r="B11" s="130"/>
      <c r="C11" s="42"/>
      <c r="D11" s="126"/>
      <c r="E11" s="43"/>
      <c r="F11" s="44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45" t="s">
        <v>28</v>
      </c>
      <c r="F12" s="25" t="s">
        <v>29</v>
      </c>
    </row>
    <row r="13" spans="1:6" ht="15.75">
      <c r="A13" s="71" t="s">
        <v>125</v>
      </c>
      <c r="B13" s="46" t="s">
        <v>126</v>
      </c>
      <c r="C13" s="62" t="s">
        <v>127</v>
      </c>
      <c r="D13" s="63">
        <v>17617500</v>
      </c>
      <c r="E13" s="64">
        <v>4301845.25</v>
      </c>
      <c r="F13" s="65">
        <f>F15</f>
        <v>13315654.75</v>
      </c>
    </row>
    <row r="14" spans="1:6" ht="15.75">
      <c r="A14" s="72" t="s">
        <v>33</v>
      </c>
      <c r="B14" s="47"/>
      <c r="C14" s="66"/>
      <c r="D14" s="67"/>
      <c r="E14" s="68"/>
      <c r="F14" s="69"/>
    </row>
    <row r="15" spans="1:6" ht="35.25" customHeight="1">
      <c r="A15" s="73" t="s">
        <v>128</v>
      </c>
      <c r="B15" s="48" t="s">
        <v>126</v>
      </c>
      <c r="C15" s="53" t="s">
        <v>129</v>
      </c>
      <c r="D15" s="54">
        <v>17617500</v>
      </c>
      <c r="E15" s="77">
        <v>4301845.25</v>
      </c>
      <c r="F15" s="78">
        <f>D15-E15</f>
        <v>13315654.75</v>
      </c>
    </row>
    <row r="16" spans="1:6" ht="18.75">
      <c r="A16" s="73" t="s">
        <v>130</v>
      </c>
      <c r="B16" s="48" t="s">
        <v>126</v>
      </c>
      <c r="C16" s="53" t="s">
        <v>131</v>
      </c>
      <c r="D16" s="54">
        <v>9521600</v>
      </c>
      <c r="E16" s="77">
        <v>1933425.04</v>
      </c>
      <c r="F16" s="78">
        <f t="shared" ref="F16:F46" si="0">IF(OR(D16="-",IF(E16="-",0,E16)&gt;=IF(D16="-",0,D16)),"-",IF(D16="-",0,D16)-IF(E16="-",0,E16))</f>
        <v>7588174.96</v>
      </c>
    </row>
    <row r="17" spans="1:6" ht="48" customHeight="1">
      <c r="A17" s="73" t="s">
        <v>395</v>
      </c>
      <c r="B17" s="48" t="s">
        <v>126</v>
      </c>
      <c r="C17" s="53" t="s">
        <v>132</v>
      </c>
      <c r="D17" s="54">
        <v>9234500</v>
      </c>
      <c r="E17" s="77">
        <v>1871971.04</v>
      </c>
      <c r="F17" s="78">
        <f t="shared" si="0"/>
        <v>7362528.96</v>
      </c>
    </row>
    <row r="18" spans="1:6" ht="28.15" customHeight="1">
      <c r="A18" s="73" t="s">
        <v>133</v>
      </c>
      <c r="B18" s="48" t="s">
        <v>126</v>
      </c>
      <c r="C18" s="53" t="s">
        <v>134</v>
      </c>
      <c r="D18" s="54">
        <v>9234300</v>
      </c>
      <c r="E18" s="77">
        <v>1871771.04</v>
      </c>
      <c r="F18" s="78">
        <f t="shared" si="0"/>
        <v>7362528.96</v>
      </c>
    </row>
    <row r="19" spans="1:6" ht="39" customHeight="1">
      <c r="A19" s="73" t="s">
        <v>135</v>
      </c>
      <c r="B19" s="48" t="s">
        <v>126</v>
      </c>
      <c r="C19" s="53" t="s">
        <v>136</v>
      </c>
      <c r="D19" s="54">
        <v>9234300</v>
      </c>
      <c r="E19" s="77">
        <v>1871771.04</v>
      </c>
      <c r="F19" s="78">
        <f t="shared" si="0"/>
        <v>7362528.96</v>
      </c>
    </row>
    <row r="20" spans="1:6" ht="42" customHeight="1">
      <c r="A20" s="73" t="s">
        <v>137</v>
      </c>
      <c r="B20" s="48" t="s">
        <v>126</v>
      </c>
      <c r="C20" s="53" t="s">
        <v>138</v>
      </c>
      <c r="D20" s="54">
        <v>7934300</v>
      </c>
      <c r="E20" s="77">
        <v>1442024.25</v>
      </c>
      <c r="F20" s="78">
        <f t="shared" si="0"/>
        <v>6492275.75</v>
      </c>
    </row>
    <row r="21" spans="1:6" ht="69" customHeight="1">
      <c r="A21" s="73" t="s">
        <v>139</v>
      </c>
      <c r="B21" s="48" t="s">
        <v>126</v>
      </c>
      <c r="C21" s="53" t="s">
        <v>140</v>
      </c>
      <c r="D21" s="54">
        <v>7934300</v>
      </c>
      <c r="E21" s="77">
        <v>1442024.25</v>
      </c>
      <c r="F21" s="78">
        <f t="shared" si="0"/>
        <v>6492275.75</v>
      </c>
    </row>
    <row r="22" spans="1:6" ht="33.75" customHeight="1">
      <c r="A22" s="73" t="s">
        <v>141</v>
      </c>
      <c r="B22" s="48" t="s">
        <v>126</v>
      </c>
      <c r="C22" s="53" t="s">
        <v>142</v>
      </c>
      <c r="D22" s="54">
        <v>7934300</v>
      </c>
      <c r="E22" s="77">
        <v>1442024.25</v>
      </c>
      <c r="F22" s="78">
        <f t="shared" si="0"/>
        <v>6492275.75</v>
      </c>
    </row>
    <row r="23" spans="1:6" ht="36" customHeight="1">
      <c r="A23" s="73" t="s">
        <v>143</v>
      </c>
      <c r="B23" s="48" t="s">
        <v>126</v>
      </c>
      <c r="C23" s="53" t="s">
        <v>144</v>
      </c>
      <c r="D23" s="54">
        <v>5815400</v>
      </c>
      <c r="E23" s="77">
        <v>1185371.53</v>
      </c>
      <c r="F23" s="78">
        <f t="shared" si="0"/>
        <v>4630028.47</v>
      </c>
    </row>
    <row r="24" spans="1:6" ht="39" customHeight="1">
      <c r="A24" s="73" t="s">
        <v>145</v>
      </c>
      <c r="B24" s="48" t="s">
        <v>126</v>
      </c>
      <c r="C24" s="53" t="s">
        <v>146</v>
      </c>
      <c r="D24" s="54">
        <v>362600</v>
      </c>
      <c r="E24" s="77">
        <v>12334.8</v>
      </c>
      <c r="F24" s="78">
        <f t="shared" si="0"/>
        <v>350265.2</v>
      </c>
    </row>
    <row r="25" spans="1:6" ht="51.75" customHeight="1">
      <c r="A25" s="73" t="s">
        <v>147</v>
      </c>
      <c r="B25" s="48" t="s">
        <v>126</v>
      </c>
      <c r="C25" s="53" t="s">
        <v>148</v>
      </c>
      <c r="D25" s="54">
        <v>1756300</v>
      </c>
      <c r="E25" s="77">
        <v>244317.92</v>
      </c>
      <c r="F25" s="78">
        <f t="shared" si="0"/>
        <v>1511982.0800000001</v>
      </c>
    </row>
    <row r="26" spans="1:6" ht="56.25" customHeight="1">
      <c r="A26" s="73" t="s">
        <v>149</v>
      </c>
      <c r="B26" s="48" t="s">
        <v>126</v>
      </c>
      <c r="C26" s="53" t="s">
        <v>150</v>
      </c>
      <c r="D26" s="54">
        <v>1300000</v>
      </c>
      <c r="E26" s="77">
        <v>429746.79</v>
      </c>
      <c r="F26" s="78">
        <f t="shared" si="0"/>
        <v>870253.21</v>
      </c>
    </row>
    <row r="27" spans="1:6" ht="40.5" customHeight="1">
      <c r="A27" s="73" t="s">
        <v>151</v>
      </c>
      <c r="B27" s="48" t="s">
        <v>126</v>
      </c>
      <c r="C27" s="53" t="s">
        <v>152</v>
      </c>
      <c r="D27" s="54">
        <v>1300000</v>
      </c>
      <c r="E27" s="77">
        <v>429746.79</v>
      </c>
      <c r="F27" s="78">
        <f t="shared" si="0"/>
        <v>870253.21</v>
      </c>
    </row>
    <row r="28" spans="1:6" ht="38.25" customHeight="1">
      <c r="A28" s="73" t="s">
        <v>153</v>
      </c>
      <c r="B28" s="48" t="s">
        <v>126</v>
      </c>
      <c r="C28" s="53" t="s">
        <v>154</v>
      </c>
      <c r="D28" s="54">
        <v>1300000</v>
      </c>
      <c r="E28" s="77">
        <v>429746.79</v>
      </c>
      <c r="F28" s="78">
        <f t="shared" si="0"/>
        <v>870253.21</v>
      </c>
    </row>
    <row r="29" spans="1:6" ht="32.25" customHeight="1">
      <c r="A29" s="73" t="s">
        <v>155</v>
      </c>
      <c r="B29" s="48" t="s">
        <v>126</v>
      </c>
      <c r="C29" s="53" t="s">
        <v>156</v>
      </c>
      <c r="D29" s="54">
        <v>1082200</v>
      </c>
      <c r="E29" s="77">
        <v>343999.09</v>
      </c>
      <c r="F29" s="78">
        <f t="shared" si="0"/>
        <v>738200.90999999992</v>
      </c>
    </row>
    <row r="30" spans="1:6" ht="37.5" customHeight="1">
      <c r="A30" s="73" t="s">
        <v>157</v>
      </c>
      <c r="B30" s="48" t="s">
        <v>126</v>
      </c>
      <c r="C30" s="53" t="s">
        <v>158</v>
      </c>
      <c r="D30" s="54">
        <v>217800</v>
      </c>
      <c r="E30" s="77">
        <v>85747.7</v>
      </c>
      <c r="F30" s="78">
        <f t="shared" si="0"/>
        <v>132052.29999999999</v>
      </c>
    </row>
    <row r="31" spans="1:6" ht="36.75" customHeight="1">
      <c r="A31" s="73" t="s">
        <v>159</v>
      </c>
      <c r="B31" s="48" t="s">
        <v>126</v>
      </c>
      <c r="C31" s="53" t="s">
        <v>160</v>
      </c>
      <c r="D31" s="54">
        <v>200</v>
      </c>
      <c r="E31" s="77">
        <v>200</v>
      </c>
      <c r="F31" s="78" t="str">
        <f t="shared" si="0"/>
        <v>-</v>
      </c>
    </row>
    <row r="32" spans="1:6" ht="28.5" customHeight="1">
      <c r="A32" s="73" t="s">
        <v>161</v>
      </c>
      <c r="B32" s="48" t="s">
        <v>126</v>
      </c>
      <c r="C32" s="53" t="s">
        <v>162</v>
      </c>
      <c r="D32" s="54">
        <v>200</v>
      </c>
      <c r="E32" s="77">
        <v>200</v>
      </c>
      <c r="F32" s="78" t="str">
        <f t="shared" si="0"/>
        <v>-</v>
      </c>
    </row>
    <row r="33" spans="1:6" ht="92.25" customHeight="1">
      <c r="A33" s="74" t="s">
        <v>163</v>
      </c>
      <c r="B33" s="48" t="s">
        <v>126</v>
      </c>
      <c r="C33" s="53" t="s">
        <v>164</v>
      </c>
      <c r="D33" s="54">
        <v>200</v>
      </c>
      <c r="E33" s="77">
        <v>200</v>
      </c>
      <c r="F33" s="78" t="str">
        <f t="shared" si="0"/>
        <v>-</v>
      </c>
    </row>
    <row r="34" spans="1:6" ht="34.5" customHeight="1">
      <c r="A34" s="73" t="s">
        <v>151</v>
      </c>
      <c r="B34" s="48" t="s">
        <v>126</v>
      </c>
      <c r="C34" s="53" t="s">
        <v>165</v>
      </c>
      <c r="D34" s="54">
        <v>200</v>
      </c>
      <c r="E34" s="77">
        <v>200</v>
      </c>
      <c r="F34" s="78" t="str">
        <f t="shared" si="0"/>
        <v>-</v>
      </c>
    </row>
    <row r="35" spans="1:6" ht="39.75" customHeight="1">
      <c r="A35" s="73" t="s">
        <v>153</v>
      </c>
      <c r="B35" s="48" t="s">
        <v>126</v>
      </c>
      <c r="C35" s="53" t="s">
        <v>166</v>
      </c>
      <c r="D35" s="54">
        <v>200</v>
      </c>
      <c r="E35" s="77">
        <v>200</v>
      </c>
      <c r="F35" s="78" t="str">
        <f t="shared" si="0"/>
        <v>-</v>
      </c>
    </row>
    <row r="36" spans="1:6" ht="40.5" customHeight="1">
      <c r="A36" s="73" t="s">
        <v>155</v>
      </c>
      <c r="B36" s="48" t="s">
        <v>126</v>
      </c>
      <c r="C36" s="53" t="s">
        <v>167</v>
      </c>
      <c r="D36" s="54">
        <v>200</v>
      </c>
      <c r="E36" s="77">
        <v>200</v>
      </c>
      <c r="F36" s="78" t="str">
        <f t="shared" si="0"/>
        <v>-</v>
      </c>
    </row>
    <row r="37" spans="1:6" ht="57.75" customHeight="1">
      <c r="A37" s="73" t="s">
        <v>168</v>
      </c>
      <c r="B37" s="48" t="s">
        <v>126</v>
      </c>
      <c r="C37" s="53" t="s">
        <v>169</v>
      </c>
      <c r="D37" s="54">
        <v>97000</v>
      </c>
      <c r="E37" s="77">
        <v>24253</v>
      </c>
      <c r="F37" s="78">
        <f t="shared" si="0"/>
        <v>72747</v>
      </c>
    </row>
    <row r="38" spans="1:6" ht="46.5" customHeight="1">
      <c r="A38" s="73" t="s">
        <v>159</v>
      </c>
      <c r="B38" s="48" t="s">
        <v>126</v>
      </c>
      <c r="C38" s="53" t="s">
        <v>170</v>
      </c>
      <c r="D38" s="54">
        <v>97000</v>
      </c>
      <c r="E38" s="77">
        <v>24253</v>
      </c>
      <c r="F38" s="78">
        <f t="shared" si="0"/>
        <v>72747</v>
      </c>
    </row>
    <row r="39" spans="1:6" ht="24.75" customHeight="1">
      <c r="A39" s="73" t="s">
        <v>161</v>
      </c>
      <c r="B39" s="48" t="s">
        <v>126</v>
      </c>
      <c r="C39" s="53" t="s">
        <v>171</v>
      </c>
      <c r="D39" s="54">
        <v>97000</v>
      </c>
      <c r="E39" s="77">
        <v>24253</v>
      </c>
      <c r="F39" s="78">
        <f t="shared" si="0"/>
        <v>72747</v>
      </c>
    </row>
    <row r="40" spans="1:6" ht="113.25" customHeight="1">
      <c r="A40" s="74" t="s">
        <v>172</v>
      </c>
      <c r="B40" s="48" t="s">
        <v>126</v>
      </c>
      <c r="C40" s="53" t="s">
        <v>173</v>
      </c>
      <c r="D40" s="54">
        <v>97000</v>
      </c>
      <c r="E40" s="77">
        <v>24253</v>
      </c>
      <c r="F40" s="78">
        <f t="shared" si="0"/>
        <v>72747</v>
      </c>
    </row>
    <row r="41" spans="1:6" ht="32.25" customHeight="1">
      <c r="A41" s="73" t="s">
        <v>174</v>
      </c>
      <c r="B41" s="48" t="s">
        <v>126</v>
      </c>
      <c r="C41" s="53" t="s">
        <v>175</v>
      </c>
      <c r="D41" s="54">
        <v>97000</v>
      </c>
      <c r="E41" s="77">
        <v>24253</v>
      </c>
      <c r="F41" s="78">
        <f t="shared" si="0"/>
        <v>72747</v>
      </c>
    </row>
    <row r="42" spans="1:6" ht="27.75" customHeight="1">
      <c r="A42" s="73" t="s">
        <v>106</v>
      </c>
      <c r="B42" s="48" t="s">
        <v>126</v>
      </c>
      <c r="C42" s="53" t="s">
        <v>176</v>
      </c>
      <c r="D42" s="54">
        <v>97000</v>
      </c>
      <c r="E42" s="77">
        <v>24253</v>
      </c>
      <c r="F42" s="78">
        <f t="shared" si="0"/>
        <v>72747</v>
      </c>
    </row>
    <row r="43" spans="1:6" ht="24" customHeight="1">
      <c r="A43" s="73" t="s">
        <v>177</v>
      </c>
      <c r="B43" s="48" t="s">
        <v>126</v>
      </c>
      <c r="C43" s="53" t="s">
        <v>178</v>
      </c>
      <c r="D43" s="54">
        <v>3000</v>
      </c>
      <c r="E43" s="77" t="s">
        <v>44</v>
      </c>
      <c r="F43" s="78">
        <f t="shared" si="0"/>
        <v>3000</v>
      </c>
    </row>
    <row r="44" spans="1:6" ht="42" customHeight="1">
      <c r="A44" s="73" t="s">
        <v>159</v>
      </c>
      <c r="B44" s="48" t="s">
        <v>126</v>
      </c>
      <c r="C44" s="53" t="s">
        <v>179</v>
      </c>
      <c r="D44" s="54">
        <v>3000</v>
      </c>
      <c r="E44" s="77" t="s">
        <v>44</v>
      </c>
      <c r="F44" s="78">
        <f t="shared" si="0"/>
        <v>3000</v>
      </c>
    </row>
    <row r="45" spans="1:6" ht="31.5" customHeight="1">
      <c r="A45" s="73" t="s">
        <v>180</v>
      </c>
      <c r="B45" s="48" t="s">
        <v>126</v>
      </c>
      <c r="C45" s="53" t="s">
        <v>181</v>
      </c>
      <c r="D45" s="54">
        <v>3000</v>
      </c>
      <c r="E45" s="77" t="s">
        <v>44</v>
      </c>
      <c r="F45" s="78">
        <f t="shared" si="0"/>
        <v>3000</v>
      </c>
    </row>
    <row r="46" spans="1:6" ht="55.5" customHeight="1">
      <c r="A46" s="73" t="s">
        <v>182</v>
      </c>
      <c r="B46" s="48" t="s">
        <v>126</v>
      </c>
      <c r="C46" s="53" t="s">
        <v>183</v>
      </c>
      <c r="D46" s="54">
        <v>3000</v>
      </c>
      <c r="E46" s="77" t="s">
        <v>44</v>
      </c>
      <c r="F46" s="78">
        <f t="shared" si="0"/>
        <v>3000</v>
      </c>
    </row>
    <row r="47" spans="1:6" ht="30.75" customHeight="1">
      <c r="A47" s="73" t="s">
        <v>184</v>
      </c>
      <c r="B47" s="48" t="s">
        <v>126</v>
      </c>
      <c r="C47" s="53" t="s">
        <v>185</v>
      </c>
      <c r="D47" s="54">
        <v>3000</v>
      </c>
      <c r="E47" s="77" t="s">
        <v>44</v>
      </c>
      <c r="F47" s="78">
        <f t="shared" ref="F47:F78" si="1">IF(OR(D47="-",IF(E47="-",0,E47)&gt;=IF(D47="-",0,D47)),"-",IF(D47="-",0,D47)-IF(E47="-",0,E47))</f>
        <v>3000</v>
      </c>
    </row>
    <row r="48" spans="1:6" ht="18.75">
      <c r="A48" s="73" t="s">
        <v>186</v>
      </c>
      <c r="B48" s="48" t="s">
        <v>126</v>
      </c>
      <c r="C48" s="53" t="s">
        <v>187</v>
      </c>
      <c r="D48" s="54">
        <v>3000</v>
      </c>
      <c r="E48" s="77" t="s">
        <v>44</v>
      </c>
      <c r="F48" s="78">
        <f t="shared" si="1"/>
        <v>3000</v>
      </c>
    </row>
    <row r="49" spans="1:6" ht="28.5" customHeight="1">
      <c r="A49" s="73" t="s">
        <v>188</v>
      </c>
      <c r="B49" s="48" t="s">
        <v>126</v>
      </c>
      <c r="C49" s="53" t="s">
        <v>189</v>
      </c>
      <c r="D49" s="54">
        <v>187100</v>
      </c>
      <c r="E49" s="77">
        <v>37201</v>
      </c>
      <c r="F49" s="78">
        <f t="shared" si="1"/>
        <v>149899</v>
      </c>
    </row>
    <row r="50" spans="1:6" ht="41.25" customHeight="1">
      <c r="A50" s="73" t="s">
        <v>133</v>
      </c>
      <c r="B50" s="48" t="s">
        <v>126</v>
      </c>
      <c r="C50" s="53" t="s">
        <v>190</v>
      </c>
      <c r="D50" s="54">
        <v>80400</v>
      </c>
      <c r="E50" s="77">
        <v>14001</v>
      </c>
      <c r="F50" s="78">
        <f t="shared" si="1"/>
        <v>66399</v>
      </c>
    </row>
    <row r="51" spans="1:6" ht="28.5" customHeight="1">
      <c r="A51" s="73" t="s">
        <v>135</v>
      </c>
      <c r="B51" s="48" t="s">
        <v>126</v>
      </c>
      <c r="C51" s="53" t="s">
        <v>191</v>
      </c>
      <c r="D51" s="54">
        <v>80400</v>
      </c>
      <c r="E51" s="77">
        <v>14001</v>
      </c>
      <c r="F51" s="78">
        <f t="shared" si="1"/>
        <v>66399</v>
      </c>
    </row>
    <row r="52" spans="1:6" ht="30.75" customHeight="1">
      <c r="A52" s="73" t="s">
        <v>192</v>
      </c>
      <c r="B52" s="48" t="s">
        <v>126</v>
      </c>
      <c r="C52" s="53" t="s">
        <v>193</v>
      </c>
      <c r="D52" s="54">
        <v>80400</v>
      </c>
      <c r="E52" s="77">
        <v>14001</v>
      </c>
      <c r="F52" s="78">
        <f t="shared" si="1"/>
        <v>66399</v>
      </c>
    </row>
    <row r="53" spans="1:6" ht="27.75" customHeight="1">
      <c r="A53" s="73" t="s">
        <v>184</v>
      </c>
      <c r="B53" s="48" t="s">
        <v>126</v>
      </c>
      <c r="C53" s="53" t="s">
        <v>194</v>
      </c>
      <c r="D53" s="54">
        <v>80400</v>
      </c>
      <c r="E53" s="77">
        <v>14001</v>
      </c>
      <c r="F53" s="78">
        <f t="shared" si="1"/>
        <v>66399</v>
      </c>
    </row>
    <row r="54" spans="1:6" ht="28.5" customHeight="1">
      <c r="A54" s="73" t="s">
        <v>195</v>
      </c>
      <c r="B54" s="48" t="s">
        <v>126</v>
      </c>
      <c r="C54" s="53" t="s">
        <v>196</v>
      </c>
      <c r="D54" s="54">
        <v>80400</v>
      </c>
      <c r="E54" s="77">
        <v>14001</v>
      </c>
      <c r="F54" s="78">
        <f t="shared" si="1"/>
        <v>66399</v>
      </c>
    </row>
    <row r="55" spans="1:6" ht="34.5" customHeight="1">
      <c r="A55" s="73" t="s">
        <v>197</v>
      </c>
      <c r="B55" s="48" t="s">
        <v>126</v>
      </c>
      <c r="C55" s="53" t="s">
        <v>198</v>
      </c>
      <c r="D55" s="54">
        <v>74300</v>
      </c>
      <c r="E55" s="77">
        <v>14001</v>
      </c>
      <c r="F55" s="78">
        <f t="shared" si="1"/>
        <v>60299</v>
      </c>
    </row>
    <row r="56" spans="1:6" ht="24" customHeight="1">
      <c r="A56" s="73" t="s">
        <v>199</v>
      </c>
      <c r="B56" s="48" t="s">
        <v>126</v>
      </c>
      <c r="C56" s="53" t="s">
        <v>200</v>
      </c>
      <c r="D56" s="54">
        <v>6100</v>
      </c>
      <c r="E56" s="77" t="s">
        <v>44</v>
      </c>
      <c r="F56" s="78">
        <f t="shared" si="1"/>
        <v>6100</v>
      </c>
    </row>
    <row r="57" spans="1:6" ht="23.25" customHeight="1">
      <c r="A57" s="73" t="s">
        <v>201</v>
      </c>
      <c r="B57" s="48" t="s">
        <v>126</v>
      </c>
      <c r="C57" s="53" t="s">
        <v>202</v>
      </c>
      <c r="D57" s="54">
        <v>106700</v>
      </c>
      <c r="E57" s="77">
        <v>23200</v>
      </c>
      <c r="F57" s="78">
        <f t="shared" si="1"/>
        <v>83500</v>
      </c>
    </row>
    <row r="58" spans="1:6" ht="30.75" customHeight="1">
      <c r="A58" s="73" t="s">
        <v>135</v>
      </c>
      <c r="B58" s="48" t="s">
        <v>126</v>
      </c>
      <c r="C58" s="53" t="s">
        <v>203</v>
      </c>
      <c r="D58" s="54">
        <v>106700</v>
      </c>
      <c r="E58" s="77">
        <v>23200</v>
      </c>
      <c r="F58" s="78">
        <f t="shared" si="1"/>
        <v>83500</v>
      </c>
    </row>
    <row r="59" spans="1:6" ht="42" customHeight="1">
      <c r="A59" s="73" t="s">
        <v>204</v>
      </c>
      <c r="B59" s="48" t="s">
        <v>126</v>
      </c>
      <c r="C59" s="53" t="s">
        <v>205</v>
      </c>
      <c r="D59" s="54">
        <v>20000</v>
      </c>
      <c r="E59" s="77">
        <v>20000</v>
      </c>
      <c r="F59" s="78" t="str">
        <f t="shared" si="1"/>
        <v>-</v>
      </c>
    </row>
    <row r="60" spans="1:6" ht="25.5" customHeight="1">
      <c r="A60" s="73" t="s">
        <v>184</v>
      </c>
      <c r="B60" s="48" t="s">
        <v>126</v>
      </c>
      <c r="C60" s="53" t="s">
        <v>206</v>
      </c>
      <c r="D60" s="54">
        <v>20000</v>
      </c>
      <c r="E60" s="77">
        <v>20000</v>
      </c>
      <c r="F60" s="78" t="str">
        <f t="shared" si="1"/>
        <v>-</v>
      </c>
    </row>
    <row r="61" spans="1:6" ht="26.25" customHeight="1">
      <c r="A61" s="73" t="s">
        <v>195</v>
      </c>
      <c r="B61" s="48" t="s">
        <v>126</v>
      </c>
      <c r="C61" s="53" t="s">
        <v>207</v>
      </c>
      <c r="D61" s="54">
        <v>20000</v>
      </c>
      <c r="E61" s="77">
        <v>20000</v>
      </c>
      <c r="F61" s="78" t="str">
        <f t="shared" si="1"/>
        <v>-</v>
      </c>
    </row>
    <row r="62" spans="1:6" ht="27.75" customHeight="1">
      <c r="A62" s="73" t="s">
        <v>208</v>
      </c>
      <c r="B62" s="48" t="s">
        <v>126</v>
      </c>
      <c r="C62" s="53" t="s">
        <v>209</v>
      </c>
      <c r="D62" s="54">
        <v>20000</v>
      </c>
      <c r="E62" s="77">
        <v>20000</v>
      </c>
      <c r="F62" s="78" t="str">
        <f t="shared" si="1"/>
        <v>-</v>
      </c>
    </row>
    <row r="63" spans="1:6" ht="75" customHeight="1">
      <c r="A63" s="73" t="s">
        <v>210</v>
      </c>
      <c r="B63" s="48" t="s">
        <v>126</v>
      </c>
      <c r="C63" s="53" t="s">
        <v>211</v>
      </c>
      <c r="D63" s="54">
        <v>67500</v>
      </c>
      <c r="E63" s="77" t="s">
        <v>44</v>
      </c>
      <c r="F63" s="78">
        <f t="shared" si="1"/>
        <v>67500</v>
      </c>
    </row>
    <row r="64" spans="1:6" ht="37.5" customHeight="1">
      <c r="A64" s="73" t="s">
        <v>151</v>
      </c>
      <c r="B64" s="48" t="s">
        <v>126</v>
      </c>
      <c r="C64" s="53" t="s">
        <v>212</v>
      </c>
      <c r="D64" s="54">
        <v>67500</v>
      </c>
      <c r="E64" s="77" t="s">
        <v>44</v>
      </c>
      <c r="F64" s="78">
        <f t="shared" si="1"/>
        <v>67500</v>
      </c>
    </row>
    <row r="65" spans="1:6" ht="34.5" customHeight="1">
      <c r="A65" s="73" t="s">
        <v>153</v>
      </c>
      <c r="B65" s="48" t="s">
        <v>126</v>
      </c>
      <c r="C65" s="53" t="s">
        <v>213</v>
      </c>
      <c r="D65" s="54">
        <v>67500</v>
      </c>
      <c r="E65" s="77" t="s">
        <v>44</v>
      </c>
      <c r="F65" s="78">
        <f t="shared" si="1"/>
        <v>67500</v>
      </c>
    </row>
    <row r="66" spans="1:6" ht="27" customHeight="1">
      <c r="A66" s="73" t="s">
        <v>155</v>
      </c>
      <c r="B66" s="48" t="s">
        <v>126</v>
      </c>
      <c r="C66" s="53" t="s">
        <v>214</v>
      </c>
      <c r="D66" s="54">
        <v>67500</v>
      </c>
      <c r="E66" s="77" t="s">
        <v>44</v>
      </c>
      <c r="F66" s="78">
        <f t="shared" si="1"/>
        <v>67500</v>
      </c>
    </row>
    <row r="67" spans="1:6" ht="42" customHeight="1">
      <c r="A67" s="73" t="s">
        <v>215</v>
      </c>
      <c r="B67" s="48" t="s">
        <v>126</v>
      </c>
      <c r="C67" s="53" t="s">
        <v>216</v>
      </c>
      <c r="D67" s="54">
        <v>19200</v>
      </c>
      <c r="E67" s="77">
        <v>3200</v>
      </c>
      <c r="F67" s="78">
        <f t="shared" si="1"/>
        <v>16000</v>
      </c>
    </row>
    <row r="68" spans="1:6" ht="36.75" customHeight="1">
      <c r="A68" s="73" t="s">
        <v>151</v>
      </c>
      <c r="B68" s="48" t="s">
        <v>126</v>
      </c>
      <c r="C68" s="53" t="s">
        <v>217</v>
      </c>
      <c r="D68" s="54">
        <v>19200</v>
      </c>
      <c r="E68" s="77">
        <v>3200</v>
      </c>
      <c r="F68" s="78">
        <f t="shared" si="1"/>
        <v>16000</v>
      </c>
    </row>
    <row r="69" spans="1:6" ht="35.25" customHeight="1">
      <c r="A69" s="73" t="s">
        <v>153</v>
      </c>
      <c r="B69" s="48" t="s">
        <v>126</v>
      </c>
      <c r="C69" s="53" t="s">
        <v>218</v>
      </c>
      <c r="D69" s="54">
        <v>19200</v>
      </c>
      <c r="E69" s="77">
        <v>3200</v>
      </c>
      <c r="F69" s="78">
        <f t="shared" si="1"/>
        <v>16000</v>
      </c>
    </row>
    <row r="70" spans="1:6" ht="26.25" customHeight="1">
      <c r="A70" s="73" t="s">
        <v>155</v>
      </c>
      <c r="B70" s="48" t="s">
        <v>126</v>
      </c>
      <c r="C70" s="53" t="s">
        <v>219</v>
      </c>
      <c r="D70" s="54">
        <v>19200</v>
      </c>
      <c r="E70" s="77">
        <v>3200</v>
      </c>
      <c r="F70" s="78">
        <f t="shared" si="1"/>
        <v>16000</v>
      </c>
    </row>
    <row r="71" spans="1:6" ht="23.25" customHeight="1">
      <c r="A71" s="73" t="s">
        <v>220</v>
      </c>
      <c r="B71" s="48" t="s">
        <v>126</v>
      </c>
      <c r="C71" s="53" t="s">
        <v>221</v>
      </c>
      <c r="D71" s="54">
        <v>164300</v>
      </c>
      <c r="E71" s="77" t="s">
        <v>44</v>
      </c>
      <c r="F71" s="78">
        <f t="shared" si="1"/>
        <v>164300</v>
      </c>
    </row>
    <row r="72" spans="1:6" ht="26.25" customHeight="1">
      <c r="A72" s="73" t="s">
        <v>222</v>
      </c>
      <c r="B72" s="48" t="s">
        <v>126</v>
      </c>
      <c r="C72" s="53" t="s">
        <v>223</v>
      </c>
      <c r="D72" s="54">
        <v>164300</v>
      </c>
      <c r="E72" s="77" t="s">
        <v>44</v>
      </c>
      <c r="F72" s="78">
        <f t="shared" si="1"/>
        <v>164300</v>
      </c>
    </row>
    <row r="73" spans="1:6" ht="45" customHeight="1">
      <c r="A73" s="73" t="s">
        <v>159</v>
      </c>
      <c r="B73" s="48" t="s">
        <v>126</v>
      </c>
      <c r="C73" s="53" t="s">
        <v>224</v>
      </c>
      <c r="D73" s="54">
        <v>164300</v>
      </c>
      <c r="E73" s="77" t="s">
        <v>44</v>
      </c>
      <c r="F73" s="78">
        <f t="shared" si="1"/>
        <v>164300</v>
      </c>
    </row>
    <row r="74" spans="1:6" ht="27.75" customHeight="1">
      <c r="A74" s="73" t="s">
        <v>161</v>
      </c>
      <c r="B74" s="48" t="s">
        <v>126</v>
      </c>
      <c r="C74" s="53" t="s">
        <v>225</v>
      </c>
      <c r="D74" s="54">
        <v>164300</v>
      </c>
      <c r="E74" s="77" t="s">
        <v>44</v>
      </c>
      <c r="F74" s="78">
        <f t="shared" si="1"/>
        <v>164300</v>
      </c>
    </row>
    <row r="75" spans="1:6" ht="56.25" customHeight="1">
      <c r="A75" s="112" t="s">
        <v>226</v>
      </c>
      <c r="B75" s="48" t="s">
        <v>126</v>
      </c>
      <c r="C75" s="53" t="s">
        <v>227</v>
      </c>
      <c r="D75" s="54">
        <v>164300</v>
      </c>
      <c r="E75" s="77" t="s">
        <v>44</v>
      </c>
      <c r="F75" s="78">
        <f t="shared" si="1"/>
        <v>164300</v>
      </c>
    </row>
    <row r="76" spans="1:6" ht="63.75" customHeight="1">
      <c r="A76" s="73" t="s">
        <v>139</v>
      </c>
      <c r="B76" s="48" t="s">
        <v>126</v>
      </c>
      <c r="C76" s="53" t="s">
        <v>228</v>
      </c>
      <c r="D76" s="54">
        <v>164300</v>
      </c>
      <c r="E76" s="77" t="s">
        <v>44</v>
      </c>
      <c r="F76" s="78">
        <f t="shared" si="1"/>
        <v>164300</v>
      </c>
    </row>
    <row r="77" spans="1:6" ht="39.75" customHeight="1">
      <c r="A77" s="73" t="s">
        <v>141</v>
      </c>
      <c r="B77" s="48" t="s">
        <v>126</v>
      </c>
      <c r="C77" s="53" t="s">
        <v>229</v>
      </c>
      <c r="D77" s="54">
        <v>164300</v>
      </c>
      <c r="E77" s="77" t="s">
        <v>44</v>
      </c>
      <c r="F77" s="78">
        <f t="shared" si="1"/>
        <v>164300</v>
      </c>
    </row>
    <row r="78" spans="1:6" ht="33" customHeight="1">
      <c r="A78" s="73" t="s">
        <v>143</v>
      </c>
      <c r="B78" s="48" t="s">
        <v>126</v>
      </c>
      <c r="C78" s="53" t="s">
        <v>230</v>
      </c>
      <c r="D78" s="54">
        <v>126200</v>
      </c>
      <c r="E78" s="77" t="s">
        <v>44</v>
      </c>
      <c r="F78" s="78">
        <f t="shared" si="1"/>
        <v>126200</v>
      </c>
    </row>
    <row r="79" spans="1:6" ht="53.25" customHeight="1">
      <c r="A79" s="73" t="s">
        <v>147</v>
      </c>
      <c r="B79" s="48" t="s">
        <v>126</v>
      </c>
      <c r="C79" s="53" t="s">
        <v>231</v>
      </c>
      <c r="D79" s="54">
        <v>38100</v>
      </c>
      <c r="E79" s="77" t="s">
        <v>44</v>
      </c>
      <c r="F79" s="78">
        <f t="shared" ref="F79:F110" si="2">IF(OR(D79="-",IF(E79="-",0,E79)&gt;=IF(D79="-",0,D79)),"-",IF(D79="-",0,D79)-IF(E79="-",0,E79))</f>
        <v>38100</v>
      </c>
    </row>
    <row r="80" spans="1:6" ht="34.5" customHeight="1">
      <c r="A80" s="73" t="s">
        <v>232</v>
      </c>
      <c r="B80" s="48" t="s">
        <v>126</v>
      </c>
      <c r="C80" s="53" t="s">
        <v>233</v>
      </c>
      <c r="D80" s="54">
        <v>135500</v>
      </c>
      <c r="E80" s="77" t="s">
        <v>44</v>
      </c>
      <c r="F80" s="78">
        <f t="shared" si="2"/>
        <v>135500</v>
      </c>
    </row>
    <row r="81" spans="1:6" ht="40.5" customHeight="1">
      <c r="A81" s="73" t="s">
        <v>234</v>
      </c>
      <c r="B81" s="48" t="s">
        <v>126</v>
      </c>
      <c r="C81" s="53" t="s">
        <v>235</v>
      </c>
      <c r="D81" s="54">
        <v>135500</v>
      </c>
      <c r="E81" s="77" t="s">
        <v>44</v>
      </c>
      <c r="F81" s="78">
        <f t="shared" si="2"/>
        <v>135500</v>
      </c>
    </row>
    <row r="82" spans="1:6" ht="63.75" customHeight="1">
      <c r="A82" s="73" t="s">
        <v>236</v>
      </c>
      <c r="B82" s="48" t="s">
        <v>126</v>
      </c>
      <c r="C82" s="53" t="s">
        <v>237</v>
      </c>
      <c r="D82" s="54">
        <v>135500</v>
      </c>
      <c r="E82" s="77" t="s">
        <v>44</v>
      </c>
      <c r="F82" s="78">
        <f t="shared" si="2"/>
        <v>135500</v>
      </c>
    </row>
    <row r="83" spans="1:6" ht="39" customHeight="1">
      <c r="A83" s="73" t="s">
        <v>238</v>
      </c>
      <c r="B83" s="48" t="s">
        <v>126</v>
      </c>
      <c r="C83" s="53" t="s">
        <v>239</v>
      </c>
      <c r="D83" s="54">
        <v>135500</v>
      </c>
      <c r="E83" s="77" t="s">
        <v>44</v>
      </c>
      <c r="F83" s="78">
        <f t="shared" si="2"/>
        <v>135500</v>
      </c>
    </row>
    <row r="84" spans="1:6" ht="38.25" customHeight="1">
      <c r="A84" s="73" t="s">
        <v>240</v>
      </c>
      <c r="B84" s="48" t="s">
        <v>126</v>
      </c>
      <c r="C84" s="53" t="s">
        <v>241</v>
      </c>
      <c r="D84" s="54">
        <v>135500</v>
      </c>
      <c r="E84" s="77" t="s">
        <v>44</v>
      </c>
      <c r="F84" s="78">
        <f t="shared" si="2"/>
        <v>135500</v>
      </c>
    </row>
    <row r="85" spans="1:6" ht="36.75" customHeight="1">
      <c r="A85" s="73" t="s">
        <v>151</v>
      </c>
      <c r="B85" s="48" t="s">
        <v>126</v>
      </c>
      <c r="C85" s="53" t="s">
        <v>242</v>
      </c>
      <c r="D85" s="54">
        <v>135500</v>
      </c>
      <c r="E85" s="77" t="s">
        <v>44</v>
      </c>
      <c r="F85" s="78">
        <f t="shared" si="2"/>
        <v>135500</v>
      </c>
    </row>
    <row r="86" spans="1:6" ht="31.5" customHeight="1">
      <c r="A86" s="73" t="s">
        <v>153</v>
      </c>
      <c r="B86" s="48" t="s">
        <v>126</v>
      </c>
      <c r="C86" s="53" t="s">
        <v>243</v>
      </c>
      <c r="D86" s="54">
        <v>135500</v>
      </c>
      <c r="E86" s="77" t="s">
        <v>44</v>
      </c>
      <c r="F86" s="78">
        <f t="shared" si="2"/>
        <v>135500</v>
      </c>
    </row>
    <row r="87" spans="1:6" ht="26.25" customHeight="1">
      <c r="A87" s="73" t="s">
        <v>155</v>
      </c>
      <c r="B87" s="48" t="s">
        <v>126</v>
      </c>
      <c r="C87" s="53" t="s">
        <v>244</v>
      </c>
      <c r="D87" s="54">
        <v>135500</v>
      </c>
      <c r="E87" s="77" t="s">
        <v>44</v>
      </c>
      <c r="F87" s="78">
        <f t="shared" si="2"/>
        <v>135500</v>
      </c>
    </row>
    <row r="88" spans="1:6" ht="21" customHeight="1">
      <c r="A88" s="73" t="s">
        <v>245</v>
      </c>
      <c r="B88" s="48" t="s">
        <v>126</v>
      </c>
      <c r="C88" s="53" t="s">
        <v>246</v>
      </c>
      <c r="D88" s="54">
        <v>331300</v>
      </c>
      <c r="E88" s="77">
        <v>294895.56</v>
      </c>
      <c r="F88" s="78">
        <f t="shared" si="2"/>
        <v>36404.44</v>
      </c>
    </row>
    <row r="89" spans="1:6" ht="41.25" customHeight="1">
      <c r="A89" s="73" t="s">
        <v>247</v>
      </c>
      <c r="B89" s="48" t="s">
        <v>126</v>
      </c>
      <c r="C89" s="53" t="s">
        <v>248</v>
      </c>
      <c r="D89" s="54">
        <v>295300</v>
      </c>
      <c r="E89" s="77">
        <v>294895.56</v>
      </c>
      <c r="F89" s="78">
        <f t="shared" si="2"/>
        <v>404.44000000000233</v>
      </c>
    </row>
    <row r="90" spans="1:6" ht="31.5" customHeight="1">
      <c r="A90" s="73" t="s">
        <v>249</v>
      </c>
      <c r="B90" s="48" t="s">
        <v>126</v>
      </c>
      <c r="C90" s="53" t="s">
        <v>250</v>
      </c>
      <c r="D90" s="54">
        <v>295300</v>
      </c>
      <c r="E90" s="77">
        <v>294895.56</v>
      </c>
      <c r="F90" s="78">
        <f t="shared" si="2"/>
        <v>404.44000000000233</v>
      </c>
    </row>
    <row r="91" spans="1:6" ht="27.75" customHeight="1">
      <c r="A91" s="73" t="s">
        <v>135</v>
      </c>
      <c r="B91" s="48" t="s">
        <v>126</v>
      </c>
      <c r="C91" s="53" t="s">
        <v>251</v>
      </c>
      <c r="D91" s="54">
        <v>295300</v>
      </c>
      <c r="E91" s="77">
        <v>294895.56</v>
      </c>
      <c r="F91" s="78">
        <f t="shared" si="2"/>
        <v>404.44000000000233</v>
      </c>
    </row>
    <row r="92" spans="1:6" ht="45.75" customHeight="1">
      <c r="A92" s="73" t="s">
        <v>252</v>
      </c>
      <c r="B92" s="48" t="s">
        <v>126</v>
      </c>
      <c r="C92" s="53" t="s">
        <v>253</v>
      </c>
      <c r="D92" s="54">
        <v>295300</v>
      </c>
      <c r="E92" s="77">
        <v>294895.56</v>
      </c>
      <c r="F92" s="78">
        <f t="shared" si="2"/>
        <v>404.44000000000233</v>
      </c>
    </row>
    <row r="93" spans="1:6" ht="42" customHeight="1">
      <c r="A93" s="73" t="s">
        <v>151</v>
      </c>
      <c r="B93" s="48" t="s">
        <v>126</v>
      </c>
      <c r="C93" s="53" t="s">
        <v>254</v>
      </c>
      <c r="D93" s="54">
        <v>295300</v>
      </c>
      <c r="E93" s="77">
        <v>294895.56</v>
      </c>
      <c r="F93" s="78">
        <f t="shared" si="2"/>
        <v>404.44000000000233</v>
      </c>
    </row>
    <row r="94" spans="1:6" ht="30.75" customHeight="1">
      <c r="A94" s="73" t="s">
        <v>153</v>
      </c>
      <c r="B94" s="48" t="s">
        <v>126</v>
      </c>
      <c r="C94" s="53" t="s">
        <v>255</v>
      </c>
      <c r="D94" s="54">
        <v>295300</v>
      </c>
      <c r="E94" s="77">
        <v>294895.56</v>
      </c>
      <c r="F94" s="78">
        <f t="shared" si="2"/>
        <v>404.44000000000233</v>
      </c>
    </row>
    <row r="95" spans="1:6" ht="28.5" customHeight="1">
      <c r="A95" s="73" t="s">
        <v>155</v>
      </c>
      <c r="B95" s="48" t="s">
        <v>126</v>
      </c>
      <c r="C95" s="53" t="s">
        <v>256</v>
      </c>
      <c r="D95" s="54">
        <v>295300</v>
      </c>
      <c r="E95" s="77">
        <v>294895.56</v>
      </c>
      <c r="F95" s="78">
        <f t="shared" si="2"/>
        <v>404.44000000000233</v>
      </c>
    </row>
    <row r="96" spans="1:6" ht="31.5" customHeight="1">
      <c r="A96" s="73" t="s">
        <v>257</v>
      </c>
      <c r="B96" s="48" t="s">
        <v>126</v>
      </c>
      <c r="C96" s="53" t="s">
        <v>258</v>
      </c>
      <c r="D96" s="54">
        <v>36000</v>
      </c>
      <c r="E96" s="77" t="s">
        <v>44</v>
      </c>
      <c r="F96" s="78">
        <f t="shared" si="2"/>
        <v>36000</v>
      </c>
    </row>
    <row r="97" spans="1:6" ht="31.5" customHeight="1">
      <c r="A97" s="73" t="s">
        <v>159</v>
      </c>
      <c r="B97" s="48" t="s">
        <v>126</v>
      </c>
      <c r="C97" s="53" t="s">
        <v>259</v>
      </c>
      <c r="D97" s="54">
        <v>36000</v>
      </c>
      <c r="E97" s="77" t="s">
        <v>44</v>
      </c>
      <c r="F97" s="78">
        <f t="shared" si="2"/>
        <v>36000</v>
      </c>
    </row>
    <row r="98" spans="1:6" ht="37.5" customHeight="1">
      <c r="A98" s="73" t="s">
        <v>161</v>
      </c>
      <c r="B98" s="48" t="s">
        <v>126</v>
      </c>
      <c r="C98" s="53" t="s">
        <v>260</v>
      </c>
      <c r="D98" s="54">
        <v>36000</v>
      </c>
      <c r="E98" s="77" t="s">
        <v>44</v>
      </c>
      <c r="F98" s="78">
        <f t="shared" si="2"/>
        <v>36000</v>
      </c>
    </row>
    <row r="99" spans="1:6" ht="46.5" customHeight="1">
      <c r="A99" s="73" t="s">
        <v>261</v>
      </c>
      <c r="B99" s="48" t="s">
        <v>126</v>
      </c>
      <c r="C99" s="53" t="s">
        <v>262</v>
      </c>
      <c r="D99" s="54">
        <v>36000</v>
      </c>
      <c r="E99" s="77" t="s">
        <v>44</v>
      </c>
      <c r="F99" s="78">
        <f t="shared" si="2"/>
        <v>36000</v>
      </c>
    </row>
    <row r="100" spans="1:6" ht="37.5" customHeight="1">
      <c r="A100" s="73" t="s">
        <v>151</v>
      </c>
      <c r="B100" s="48" t="s">
        <v>126</v>
      </c>
      <c r="C100" s="53" t="s">
        <v>263</v>
      </c>
      <c r="D100" s="54">
        <v>36000</v>
      </c>
      <c r="E100" s="77" t="s">
        <v>44</v>
      </c>
      <c r="F100" s="78">
        <f t="shared" si="2"/>
        <v>36000</v>
      </c>
    </row>
    <row r="101" spans="1:6" ht="36" customHeight="1">
      <c r="A101" s="73" t="s">
        <v>153</v>
      </c>
      <c r="B101" s="48" t="s">
        <v>126</v>
      </c>
      <c r="C101" s="53" t="s">
        <v>264</v>
      </c>
      <c r="D101" s="54">
        <v>36000</v>
      </c>
      <c r="E101" s="77" t="s">
        <v>44</v>
      </c>
      <c r="F101" s="78">
        <f t="shared" si="2"/>
        <v>36000</v>
      </c>
    </row>
    <row r="102" spans="1:6" ht="33.75" customHeight="1">
      <c r="A102" s="73" t="s">
        <v>155</v>
      </c>
      <c r="B102" s="48" t="s">
        <v>126</v>
      </c>
      <c r="C102" s="53" t="s">
        <v>265</v>
      </c>
      <c r="D102" s="54">
        <v>36000</v>
      </c>
      <c r="E102" s="77" t="s">
        <v>44</v>
      </c>
      <c r="F102" s="78">
        <f t="shared" si="2"/>
        <v>36000</v>
      </c>
    </row>
    <row r="103" spans="1:6" ht="23.25" customHeight="1">
      <c r="A103" s="73" t="s">
        <v>266</v>
      </c>
      <c r="B103" s="48" t="s">
        <v>126</v>
      </c>
      <c r="C103" s="53" t="s">
        <v>267</v>
      </c>
      <c r="D103" s="54">
        <v>3022400</v>
      </c>
      <c r="E103" s="77">
        <v>667782.34</v>
      </c>
      <c r="F103" s="78">
        <f t="shared" si="2"/>
        <v>2354617.66</v>
      </c>
    </row>
    <row r="104" spans="1:6" ht="23.25" customHeight="1">
      <c r="A104" s="73" t="s">
        <v>268</v>
      </c>
      <c r="B104" s="48" t="s">
        <v>126</v>
      </c>
      <c r="C104" s="53" t="s">
        <v>269</v>
      </c>
      <c r="D104" s="54">
        <v>3022400</v>
      </c>
      <c r="E104" s="77">
        <v>667782.34</v>
      </c>
      <c r="F104" s="78">
        <f t="shared" si="2"/>
        <v>2354617.66</v>
      </c>
    </row>
    <row r="105" spans="1:6" ht="46.5" customHeight="1">
      <c r="A105" s="73" t="s">
        <v>270</v>
      </c>
      <c r="B105" s="48" t="s">
        <v>126</v>
      </c>
      <c r="C105" s="53" t="s">
        <v>271</v>
      </c>
      <c r="D105" s="54">
        <v>3022400</v>
      </c>
      <c r="E105" s="77">
        <v>667782.34</v>
      </c>
      <c r="F105" s="78">
        <f t="shared" si="2"/>
        <v>2354617.66</v>
      </c>
    </row>
    <row r="106" spans="1:6" ht="28.5" customHeight="1">
      <c r="A106" s="73" t="s">
        <v>135</v>
      </c>
      <c r="B106" s="48" t="s">
        <v>126</v>
      </c>
      <c r="C106" s="53" t="s">
        <v>272</v>
      </c>
      <c r="D106" s="54">
        <v>3022400</v>
      </c>
      <c r="E106" s="77">
        <v>667782.34</v>
      </c>
      <c r="F106" s="78">
        <f t="shared" si="2"/>
        <v>2354617.66</v>
      </c>
    </row>
    <row r="107" spans="1:6" ht="52.5" customHeight="1">
      <c r="A107" s="73" t="s">
        <v>273</v>
      </c>
      <c r="B107" s="48" t="s">
        <v>126</v>
      </c>
      <c r="C107" s="53" t="s">
        <v>274</v>
      </c>
      <c r="D107" s="54">
        <v>56000</v>
      </c>
      <c r="E107" s="77" t="s">
        <v>44</v>
      </c>
      <c r="F107" s="78">
        <f t="shared" si="2"/>
        <v>56000</v>
      </c>
    </row>
    <row r="108" spans="1:6" ht="46.5" customHeight="1">
      <c r="A108" s="73" t="s">
        <v>151</v>
      </c>
      <c r="B108" s="48" t="s">
        <v>126</v>
      </c>
      <c r="C108" s="53" t="s">
        <v>275</v>
      </c>
      <c r="D108" s="54">
        <v>56000</v>
      </c>
      <c r="E108" s="77" t="s">
        <v>44</v>
      </c>
      <c r="F108" s="78">
        <f t="shared" si="2"/>
        <v>56000</v>
      </c>
    </row>
    <row r="109" spans="1:6" ht="36.75" customHeight="1">
      <c r="A109" s="73" t="s">
        <v>153</v>
      </c>
      <c r="B109" s="48" t="s">
        <v>126</v>
      </c>
      <c r="C109" s="53" t="s">
        <v>276</v>
      </c>
      <c r="D109" s="54">
        <v>56000</v>
      </c>
      <c r="E109" s="77" t="s">
        <v>44</v>
      </c>
      <c r="F109" s="78">
        <f t="shared" si="2"/>
        <v>56000</v>
      </c>
    </row>
    <row r="110" spans="1:6" ht="27" customHeight="1">
      <c r="A110" s="73" t="s">
        <v>155</v>
      </c>
      <c r="B110" s="48" t="s">
        <v>126</v>
      </c>
      <c r="C110" s="53" t="s">
        <v>277</v>
      </c>
      <c r="D110" s="54">
        <v>56000</v>
      </c>
      <c r="E110" s="77" t="s">
        <v>44</v>
      </c>
      <c r="F110" s="78">
        <f t="shared" si="2"/>
        <v>56000</v>
      </c>
    </row>
    <row r="111" spans="1:6" ht="46.5" customHeight="1">
      <c r="A111" s="73" t="s">
        <v>278</v>
      </c>
      <c r="B111" s="48" t="s">
        <v>126</v>
      </c>
      <c r="C111" s="53" t="s">
        <v>279</v>
      </c>
      <c r="D111" s="54">
        <v>1522700</v>
      </c>
      <c r="E111" s="77">
        <v>560000</v>
      </c>
      <c r="F111" s="78">
        <f t="shared" ref="F111:F142" si="3">IF(OR(D111="-",IF(E111="-",0,E111)&gt;=IF(D111="-",0,D111)),"-",IF(D111="-",0,D111)-IF(E111="-",0,E111))</f>
        <v>962700</v>
      </c>
    </row>
    <row r="112" spans="1:6" ht="33" customHeight="1">
      <c r="A112" s="73" t="s">
        <v>151</v>
      </c>
      <c r="B112" s="48" t="s">
        <v>126</v>
      </c>
      <c r="C112" s="53" t="s">
        <v>280</v>
      </c>
      <c r="D112" s="54">
        <v>1522700</v>
      </c>
      <c r="E112" s="77">
        <v>560000</v>
      </c>
      <c r="F112" s="78">
        <f t="shared" si="3"/>
        <v>962700</v>
      </c>
    </row>
    <row r="113" spans="1:6" ht="42.75" customHeight="1">
      <c r="A113" s="73" t="s">
        <v>153</v>
      </c>
      <c r="B113" s="48" t="s">
        <v>126</v>
      </c>
      <c r="C113" s="53" t="s">
        <v>281</v>
      </c>
      <c r="D113" s="54">
        <v>1522700</v>
      </c>
      <c r="E113" s="77">
        <v>560000</v>
      </c>
      <c r="F113" s="78">
        <f t="shared" si="3"/>
        <v>962700</v>
      </c>
    </row>
    <row r="114" spans="1:6" ht="24" customHeight="1">
      <c r="A114" s="73" t="s">
        <v>155</v>
      </c>
      <c r="B114" s="48" t="s">
        <v>126</v>
      </c>
      <c r="C114" s="53" t="s">
        <v>282</v>
      </c>
      <c r="D114" s="54">
        <v>1522700</v>
      </c>
      <c r="E114" s="77">
        <v>560000</v>
      </c>
      <c r="F114" s="78">
        <f t="shared" si="3"/>
        <v>962700</v>
      </c>
    </row>
    <row r="115" spans="1:6" ht="46.9" customHeight="1">
      <c r="A115" s="73" t="s">
        <v>283</v>
      </c>
      <c r="B115" s="48" t="s">
        <v>126</v>
      </c>
      <c r="C115" s="53" t="s">
        <v>284</v>
      </c>
      <c r="D115" s="54">
        <v>1248700</v>
      </c>
      <c r="E115" s="77">
        <v>107782.34</v>
      </c>
      <c r="F115" s="78">
        <f t="shared" si="3"/>
        <v>1140917.6599999999</v>
      </c>
    </row>
    <row r="116" spans="1:6" ht="40.5" customHeight="1">
      <c r="A116" s="73" t="s">
        <v>151</v>
      </c>
      <c r="B116" s="48" t="s">
        <v>126</v>
      </c>
      <c r="C116" s="53" t="s">
        <v>285</v>
      </c>
      <c r="D116" s="54">
        <v>1248700</v>
      </c>
      <c r="E116" s="77">
        <v>107782.34</v>
      </c>
      <c r="F116" s="78">
        <f t="shared" si="3"/>
        <v>1140917.6599999999</v>
      </c>
    </row>
    <row r="117" spans="1:6" ht="34.5" customHeight="1">
      <c r="A117" s="73" t="s">
        <v>153</v>
      </c>
      <c r="B117" s="48" t="s">
        <v>126</v>
      </c>
      <c r="C117" s="53" t="s">
        <v>286</v>
      </c>
      <c r="D117" s="54">
        <v>1248700</v>
      </c>
      <c r="E117" s="77">
        <v>107782.34</v>
      </c>
      <c r="F117" s="78">
        <f t="shared" si="3"/>
        <v>1140917.6599999999</v>
      </c>
    </row>
    <row r="118" spans="1:6" ht="27" customHeight="1">
      <c r="A118" s="73" t="s">
        <v>155</v>
      </c>
      <c r="B118" s="48" t="s">
        <v>126</v>
      </c>
      <c r="C118" s="53" t="s">
        <v>287</v>
      </c>
      <c r="D118" s="54">
        <v>398700</v>
      </c>
      <c r="E118" s="77" t="s">
        <v>44</v>
      </c>
      <c r="F118" s="78">
        <f t="shared" si="3"/>
        <v>398700</v>
      </c>
    </row>
    <row r="119" spans="1:6" ht="27" customHeight="1">
      <c r="A119" s="73" t="s">
        <v>157</v>
      </c>
      <c r="B119" s="48" t="s">
        <v>126</v>
      </c>
      <c r="C119" s="53" t="s">
        <v>288</v>
      </c>
      <c r="D119" s="54">
        <v>850000</v>
      </c>
      <c r="E119" s="77">
        <v>107782.34</v>
      </c>
      <c r="F119" s="78">
        <f t="shared" si="3"/>
        <v>742217.66</v>
      </c>
    </row>
    <row r="120" spans="1:6" ht="55.5" customHeight="1">
      <c r="A120" s="73" t="s">
        <v>289</v>
      </c>
      <c r="B120" s="48" t="s">
        <v>126</v>
      </c>
      <c r="C120" s="53" t="s">
        <v>290</v>
      </c>
      <c r="D120" s="54">
        <v>195000</v>
      </c>
      <c r="E120" s="77" t="s">
        <v>44</v>
      </c>
      <c r="F120" s="78">
        <f t="shared" si="3"/>
        <v>195000</v>
      </c>
    </row>
    <row r="121" spans="1:6" ht="33" customHeight="1">
      <c r="A121" s="73" t="s">
        <v>291</v>
      </c>
      <c r="B121" s="48" t="s">
        <v>126</v>
      </c>
      <c r="C121" s="53" t="s">
        <v>292</v>
      </c>
      <c r="D121" s="54">
        <v>195000</v>
      </c>
      <c r="E121" s="77" t="s">
        <v>44</v>
      </c>
      <c r="F121" s="78">
        <f t="shared" si="3"/>
        <v>195000</v>
      </c>
    </row>
    <row r="122" spans="1:6" ht="38.25" customHeight="1">
      <c r="A122" s="73" t="s">
        <v>293</v>
      </c>
      <c r="B122" s="48" t="s">
        <v>126</v>
      </c>
      <c r="C122" s="53" t="s">
        <v>294</v>
      </c>
      <c r="D122" s="54">
        <v>195000</v>
      </c>
      <c r="E122" s="77" t="s">
        <v>44</v>
      </c>
      <c r="F122" s="78">
        <f t="shared" si="3"/>
        <v>195000</v>
      </c>
    </row>
    <row r="123" spans="1:6" ht="43.5" customHeight="1">
      <c r="A123" s="73" t="s">
        <v>295</v>
      </c>
      <c r="B123" s="48" t="s">
        <v>126</v>
      </c>
      <c r="C123" s="53" t="s">
        <v>296</v>
      </c>
      <c r="D123" s="54">
        <v>195000</v>
      </c>
      <c r="E123" s="77" t="s">
        <v>44</v>
      </c>
      <c r="F123" s="78">
        <f t="shared" si="3"/>
        <v>195000</v>
      </c>
    </row>
    <row r="124" spans="1:6" ht="34.5" customHeight="1">
      <c r="A124" s="73" t="s">
        <v>297</v>
      </c>
      <c r="B124" s="48" t="s">
        <v>126</v>
      </c>
      <c r="C124" s="53" t="s">
        <v>298</v>
      </c>
      <c r="D124" s="54">
        <v>32000</v>
      </c>
      <c r="E124" s="77">
        <v>12500</v>
      </c>
      <c r="F124" s="78">
        <f t="shared" si="3"/>
        <v>19500</v>
      </c>
    </row>
    <row r="125" spans="1:6" ht="33" customHeight="1">
      <c r="A125" s="73" t="s">
        <v>299</v>
      </c>
      <c r="B125" s="48" t="s">
        <v>126</v>
      </c>
      <c r="C125" s="53" t="s">
        <v>300</v>
      </c>
      <c r="D125" s="54">
        <v>32000</v>
      </c>
      <c r="E125" s="77">
        <v>12500</v>
      </c>
      <c r="F125" s="78">
        <f t="shared" si="3"/>
        <v>19500</v>
      </c>
    </row>
    <row r="126" spans="1:6" ht="33" customHeight="1">
      <c r="A126" s="73" t="s">
        <v>201</v>
      </c>
      <c r="B126" s="48" t="s">
        <v>126</v>
      </c>
      <c r="C126" s="53" t="s">
        <v>301</v>
      </c>
      <c r="D126" s="54">
        <v>32000</v>
      </c>
      <c r="E126" s="77">
        <v>12500</v>
      </c>
      <c r="F126" s="78">
        <f t="shared" si="3"/>
        <v>19500</v>
      </c>
    </row>
    <row r="127" spans="1:6" ht="32.25" customHeight="1">
      <c r="A127" s="73" t="s">
        <v>135</v>
      </c>
      <c r="B127" s="48" t="s">
        <v>126</v>
      </c>
      <c r="C127" s="53" t="s">
        <v>302</v>
      </c>
      <c r="D127" s="54">
        <v>32000</v>
      </c>
      <c r="E127" s="77">
        <v>12500</v>
      </c>
      <c r="F127" s="78">
        <f t="shared" si="3"/>
        <v>19500</v>
      </c>
    </row>
    <row r="128" spans="1:6" ht="54.75" customHeight="1">
      <c r="A128" s="73" t="s">
        <v>303</v>
      </c>
      <c r="B128" s="48" t="s">
        <v>126</v>
      </c>
      <c r="C128" s="53" t="s">
        <v>304</v>
      </c>
      <c r="D128" s="54">
        <v>32000</v>
      </c>
      <c r="E128" s="77">
        <v>12500</v>
      </c>
      <c r="F128" s="78">
        <f t="shared" si="3"/>
        <v>19500</v>
      </c>
    </row>
    <row r="129" spans="1:6" ht="47.25" customHeight="1">
      <c r="A129" s="73" t="s">
        <v>151</v>
      </c>
      <c r="B129" s="48" t="s">
        <v>126</v>
      </c>
      <c r="C129" s="53" t="s">
        <v>305</v>
      </c>
      <c r="D129" s="54">
        <v>32000</v>
      </c>
      <c r="E129" s="77">
        <v>12500</v>
      </c>
      <c r="F129" s="78">
        <f t="shared" si="3"/>
        <v>19500</v>
      </c>
    </row>
    <row r="130" spans="1:6" ht="35.25" customHeight="1">
      <c r="A130" s="73" t="s">
        <v>153</v>
      </c>
      <c r="B130" s="48" t="s">
        <v>126</v>
      </c>
      <c r="C130" s="53" t="s">
        <v>306</v>
      </c>
      <c r="D130" s="54">
        <v>32000</v>
      </c>
      <c r="E130" s="77">
        <v>12500</v>
      </c>
      <c r="F130" s="78">
        <f t="shared" si="3"/>
        <v>19500</v>
      </c>
    </row>
    <row r="131" spans="1:6" ht="32.25" customHeight="1">
      <c r="A131" s="73" t="s">
        <v>155</v>
      </c>
      <c r="B131" s="48" t="s">
        <v>126</v>
      </c>
      <c r="C131" s="53" t="s">
        <v>307</v>
      </c>
      <c r="D131" s="54">
        <v>32000</v>
      </c>
      <c r="E131" s="77">
        <v>12500</v>
      </c>
      <c r="F131" s="78">
        <f t="shared" si="3"/>
        <v>19500</v>
      </c>
    </row>
    <row r="132" spans="1:6" ht="25.5" customHeight="1">
      <c r="A132" s="73" t="s">
        <v>308</v>
      </c>
      <c r="B132" s="48" t="s">
        <v>126</v>
      </c>
      <c r="C132" s="53" t="s">
        <v>309</v>
      </c>
      <c r="D132" s="54">
        <v>4193400</v>
      </c>
      <c r="E132" s="77">
        <v>1339242.31</v>
      </c>
      <c r="F132" s="78">
        <f t="shared" si="3"/>
        <v>2854157.69</v>
      </c>
    </row>
    <row r="133" spans="1:6" ht="24" customHeight="1">
      <c r="A133" s="73" t="s">
        <v>310</v>
      </c>
      <c r="B133" s="48" t="s">
        <v>126</v>
      </c>
      <c r="C133" s="53" t="s">
        <v>311</v>
      </c>
      <c r="D133" s="54">
        <v>4193400</v>
      </c>
      <c r="E133" s="77">
        <v>1339242.31</v>
      </c>
      <c r="F133" s="78">
        <f t="shared" si="3"/>
        <v>2854157.69</v>
      </c>
    </row>
    <row r="134" spans="1:6" ht="33" customHeight="1">
      <c r="A134" s="73" t="s">
        <v>312</v>
      </c>
      <c r="B134" s="48" t="s">
        <v>126</v>
      </c>
      <c r="C134" s="53" t="s">
        <v>313</v>
      </c>
      <c r="D134" s="54">
        <v>4193400</v>
      </c>
      <c r="E134" s="77">
        <v>1339242.31</v>
      </c>
      <c r="F134" s="78">
        <f t="shared" si="3"/>
        <v>2854157.69</v>
      </c>
    </row>
    <row r="135" spans="1:6" ht="30" customHeight="1">
      <c r="A135" s="73" t="s">
        <v>135</v>
      </c>
      <c r="B135" s="48" t="s">
        <v>126</v>
      </c>
      <c r="C135" s="53" t="s">
        <v>314</v>
      </c>
      <c r="D135" s="54">
        <v>4193400</v>
      </c>
      <c r="E135" s="77">
        <v>1339242.31</v>
      </c>
      <c r="F135" s="78">
        <f t="shared" si="3"/>
        <v>2854157.69</v>
      </c>
    </row>
    <row r="136" spans="1:6" ht="38.25" customHeight="1">
      <c r="A136" s="73" t="s">
        <v>315</v>
      </c>
      <c r="B136" s="48" t="s">
        <v>126</v>
      </c>
      <c r="C136" s="53" t="s">
        <v>316</v>
      </c>
      <c r="D136" s="54">
        <v>2890600</v>
      </c>
      <c r="E136" s="77">
        <v>1339242.31</v>
      </c>
      <c r="F136" s="78">
        <f t="shared" si="3"/>
        <v>1551357.69</v>
      </c>
    </row>
    <row r="137" spans="1:6" ht="32.25" customHeight="1">
      <c r="A137" s="73" t="s">
        <v>317</v>
      </c>
      <c r="B137" s="48" t="s">
        <v>126</v>
      </c>
      <c r="C137" s="53" t="s">
        <v>318</v>
      </c>
      <c r="D137" s="54">
        <v>2890600</v>
      </c>
      <c r="E137" s="77">
        <v>1339242.31</v>
      </c>
      <c r="F137" s="78">
        <f t="shared" si="3"/>
        <v>1551357.69</v>
      </c>
    </row>
    <row r="138" spans="1:6" ht="32.25" customHeight="1">
      <c r="A138" s="73" t="s">
        <v>319</v>
      </c>
      <c r="B138" s="48" t="s">
        <v>126</v>
      </c>
      <c r="C138" s="53" t="s">
        <v>320</v>
      </c>
      <c r="D138" s="54">
        <v>2890600</v>
      </c>
      <c r="E138" s="77">
        <v>1339242.31</v>
      </c>
      <c r="F138" s="78">
        <f t="shared" si="3"/>
        <v>1551357.69</v>
      </c>
    </row>
    <row r="139" spans="1:6" ht="61.5" customHeight="1">
      <c r="A139" s="73" t="s">
        <v>321</v>
      </c>
      <c r="B139" s="48" t="s">
        <v>126</v>
      </c>
      <c r="C139" s="53" t="s">
        <v>322</v>
      </c>
      <c r="D139" s="54">
        <v>2890600</v>
      </c>
      <c r="E139" s="77">
        <v>1339242.31</v>
      </c>
      <c r="F139" s="78">
        <f t="shared" si="3"/>
        <v>1551357.69</v>
      </c>
    </row>
    <row r="140" spans="1:6" ht="36.75" customHeight="1">
      <c r="A140" s="73" t="s">
        <v>323</v>
      </c>
      <c r="B140" s="48" t="s">
        <v>126</v>
      </c>
      <c r="C140" s="53" t="s">
        <v>324</v>
      </c>
      <c r="D140" s="54">
        <v>1302800</v>
      </c>
      <c r="E140" s="77" t="s">
        <v>44</v>
      </c>
      <c r="F140" s="78">
        <f t="shared" si="3"/>
        <v>1302800</v>
      </c>
    </row>
    <row r="141" spans="1:6" ht="39" customHeight="1">
      <c r="A141" s="73" t="s">
        <v>317</v>
      </c>
      <c r="B141" s="48" t="s">
        <v>126</v>
      </c>
      <c r="C141" s="53" t="s">
        <v>325</v>
      </c>
      <c r="D141" s="54">
        <v>1302800</v>
      </c>
      <c r="E141" s="77" t="s">
        <v>44</v>
      </c>
      <c r="F141" s="78">
        <f t="shared" si="3"/>
        <v>1302800</v>
      </c>
    </row>
    <row r="142" spans="1:6" ht="27" customHeight="1">
      <c r="A142" s="73" t="s">
        <v>319</v>
      </c>
      <c r="B142" s="48" t="s">
        <v>126</v>
      </c>
      <c r="C142" s="53" t="s">
        <v>326</v>
      </c>
      <c r="D142" s="54">
        <v>1302800</v>
      </c>
      <c r="E142" s="77" t="s">
        <v>44</v>
      </c>
      <c r="F142" s="78">
        <f t="shared" si="3"/>
        <v>1302800</v>
      </c>
    </row>
    <row r="143" spans="1:6" ht="28.5" customHeight="1">
      <c r="A143" s="73" t="s">
        <v>327</v>
      </c>
      <c r="B143" s="48" t="s">
        <v>126</v>
      </c>
      <c r="C143" s="53" t="s">
        <v>328</v>
      </c>
      <c r="D143" s="54">
        <v>1302800</v>
      </c>
      <c r="E143" s="77" t="s">
        <v>44</v>
      </c>
      <c r="F143" s="78">
        <f t="shared" ref="F143:F159" si="4">IF(OR(D143="-",IF(E143="-",0,E143)&gt;=IF(D143="-",0,D143)),"-",IF(D143="-",0,D143)-IF(E143="-",0,E143))</f>
        <v>1302800</v>
      </c>
    </row>
    <row r="144" spans="1:6" ht="24" customHeight="1">
      <c r="A144" s="73" t="s">
        <v>329</v>
      </c>
      <c r="B144" s="48" t="s">
        <v>126</v>
      </c>
      <c r="C144" s="53" t="s">
        <v>330</v>
      </c>
      <c r="D144" s="54">
        <v>216000</v>
      </c>
      <c r="E144" s="77">
        <v>54000</v>
      </c>
      <c r="F144" s="78">
        <v>162000</v>
      </c>
    </row>
    <row r="145" spans="1:6" ht="27.75" customHeight="1">
      <c r="A145" s="73" t="s">
        <v>331</v>
      </c>
      <c r="B145" s="48" t="s">
        <v>126</v>
      </c>
      <c r="C145" s="53" t="s">
        <v>332</v>
      </c>
      <c r="D145" s="54">
        <v>216000</v>
      </c>
      <c r="E145" s="77">
        <v>54000</v>
      </c>
      <c r="F145" s="78">
        <f>F146</f>
        <v>162000</v>
      </c>
    </row>
    <row r="146" spans="1:6" ht="32.25" customHeight="1">
      <c r="A146" s="73" t="s">
        <v>201</v>
      </c>
      <c r="B146" s="48" t="s">
        <v>126</v>
      </c>
      <c r="C146" s="53" t="s">
        <v>333</v>
      </c>
      <c r="D146" s="54">
        <v>216000</v>
      </c>
      <c r="E146" s="77">
        <v>54000</v>
      </c>
      <c r="F146" s="78">
        <f>F147</f>
        <v>162000</v>
      </c>
    </row>
    <row r="147" spans="1:6" ht="22.5" customHeight="1">
      <c r="A147" s="73" t="s">
        <v>135</v>
      </c>
      <c r="B147" s="48" t="s">
        <v>126</v>
      </c>
      <c r="C147" s="53" t="s">
        <v>334</v>
      </c>
      <c r="D147" s="54">
        <v>216000</v>
      </c>
      <c r="E147" s="77">
        <v>54000</v>
      </c>
      <c r="F147" s="78">
        <f>F148</f>
        <v>162000</v>
      </c>
    </row>
    <row r="148" spans="1:6" ht="54.75" customHeight="1">
      <c r="A148" s="73" t="s">
        <v>335</v>
      </c>
      <c r="B148" s="48" t="s">
        <v>126</v>
      </c>
      <c r="C148" s="53" t="s">
        <v>336</v>
      </c>
      <c r="D148" s="54">
        <v>216000</v>
      </c>
      <c r="E148" s="77">
        <v>54000</v>
      </c>
      <c r="F148" s="78">
        <f>F149</f>
        <v>162000</v>
      </c>
    </row>
    <row r="149" spans="1:6" ht="29.25" customHeight="1">
      <c r="A149" s="73" t="s">
        <v>337</v>
      </c>
      <c r="B149" s="48" t="s">
        <v>126</v>
      </c>
      <c r="C149" s="53" t="s">
        <v>338</v>
      </c>
      <c r="D149" s="54">
        <v>216000</v>
      </c>
      <c r="E149" s="77">
        <v>54000</v>
      </c>
      <c r="F149" s="78">
        <f>F150</f>
        <v>162000</v>
      </c>
    </row>
    <row r="150" spans="1:6" ht="27.75" customHeight="1">
      <c r="A150" s="73" t="s">
        <v>339</v>
      </c>
      <c r="B150" s="48" t="s">
        <v>126</v>
      </c>
      <c r="C150" s="53" t="s">
        <v>340</v>
      </c>
      <c r="D150" s="54">
        <v>216000</v>
      </c>
      <c r="E150" s="77">
        <v>54000</v>
      </c>
      <c r="F150" s="78">
        <f t="shared" si="4"/>
        <v>162000</v>
      </c>
    </row>
    <row r="151" spans="1:6" ht="24.75" customHeight="1">
      <c r="A151" s="73" t="s">
        <v>341</v>
      </c>
      <c r="B151" s="48" t="s">
        <v>126</v>
      </c>
      <c r="C151" s="53" t="s">
        <v>342</v>
      </c>
      <c r="D151" s="54">
        <v>216000</v>
      </c>
      <c r="E151" s="77">
        <v>54000</v>
      </c>
      <c r="F151" s="78">
        <v>162000</v>
      </c>
    </row>
    <row r="152" spans="1:6" ht="23.25" customHeight="1">
      <c r="A152" s="73" t="s">
        <v>343</v>
      </c>
      <c r="B152" s="48" t="s">
        <v>126</v>
      </c>
      <c r="C152" s="53" t="s">
        <v>344</v>
      </c>
      <c r="D152" s="54">
        <v>1000</v>
      </c>
      <c r="E152" s="77" t="s">
        <v>44</v>
      </c>
      <c r="F152" s="78">
        <f t="shared" si="4"/>
        <v>1000</v>
      </c>
    </row>
    <row r="153" spans="1:6" ht="28.5" customHeight="1">
      <c r="A153" s="73" t="s">
        <v>345</v>
      </c>
      <c r="B153" s="48" t="s">
        <v>126</v>
      </c>
      <c r="C153" s="53" t="s">
        <v>346</v>
      </c>
      <c r="D153" s="54">
        <v>1000</v>
      </c>
      <c r="E153" s="77" t="s">
        <v>44</v>
      </c>
      <c r="F153" s="78">
        <f t="shared" si="4"/>
        <v>1000</v>
      </c>
    </row>
    <row r="154" spans="1:6" ht="38.25" customHeight="1">
      <c r="A154" s="73" t="s">
        <v>347</v>
      </c>
      <c r="B154" s="48" t="s">
        <v>126</v>
      </c>
      <c r="C154" s="53" t="s">
        <v>348</v>
      </c>
      <c r="D154" s="54">
        <v>1000</v>
      </c>
      <c r="E154" s="77" t="s">
        <v>44</v>
      </c>
      <c r="F154" s="78">
        <f t="shared" si="4"/>
        <v>1000</v>
      </c>
    </row>
    <row r="155" spans="1:6" ht="27.75" customHeight="1">
      <c r="A155" s="73" t="s">
        <v>135</v>
      </c>
      <c r="B155" s="48" t="s">
        <v>126</v>
      </c>
      <c r="C155" s="53" t="s">
        <v>349</v>
      </c>
      <c r="D155" s="54">
        <v>1000</v>
      </c>
      <c r="E155" s="77" t="s">
        <v>44</v>
      </c>
      <c r="F155" s="78">
        <f t="shared" si="4"/>
        <v>1000</v>
      </c>
    </row>
    <row r="156" spans="1:6" ht="31.5" customHeight="1">
      <c r="A156" s="73" t="s">
        <v>350</v>
      </c>
      <c r="B156" s="48" t="s">
        <v>126</v>
      </c>
      <c r="C156" s="53" t="s">
        <v>351</v>
      </c>
      <c r="D156" s="54">
        <v>1000</v>
      </c>
      <c r="E156" s="77" t="s">
        <v>44</v>
      </c>
      <c r="F156" s="78">
        <f t="shared" si="4"/>
        <v>1000</v>
      </c>
    </row>
    <row r="157" spans="1:6" ht="33" customHeight="1">
      <c r="A157" s="73" t="s">
        <v>151</v>
      </c>
      <c r="B157" s="48" t="s">
        <v>126</v>
      </c>
      <c r="C157" s="53" t="s">
        <v>352</v>
      </c>
      <c r="D157" s="54">
        <v>1000</v>
      </c>
      <c r="E157" s="77" t="s">
        <v>44</v>
      </c>
      <c r="F157" s="78">
        <f t="shared" si="4"/>
        <v>1000</v>
      </c>
    </row>
    <row r="158" spans="1:6" ht="32.25" customHeight="1">
      <c r="A158" s="73" t="s">
        <v>153</v>
      </c>
      <c r="B158" s="48" t="s">
        <v>126</v>
      </c>
      <c r="C158" s="53" t="s">
        <v>353</v>
      </c>
      <c r="D158" s="54">
        <v>1000</v>
      </c>
      <c r="E158" s="77" t="s">
        <v>44</v>
      </c>
      <c r="F158" s="78">
        <f t="shared" si="4"/>
        <v>1000</v>
      </c>
    </row>
    <row r="159" spans="1:6" ht="22.5" customHeight="1">
      <c r="A159" s="73" t="s">
        <v>155</v>
      </c>
      <c r="B159" s="48" t="s">
        <v>126</v>
      </c>
      <c r="C159" s="53" t="s">
        <v>354</v>
      </c>
      <c r="D159" s="54">
        <v>1000</v>
      </c>
      <c r="E159" s="77" t="s">
        <v>44</v>
      </c>
      <c r="F159" s="78">
        <f t="shared" si="4"/>
        <v>1000</v>
      </c>
    </row>
    <row r="160" spans="1:6" ht="13.5" customHeight="1">
      <c r="A160" s="75"/>
      <c r="B160" s="49"/>
      <c r="C160" s="79"/>
      <c r="D160" s="80"/>
      <c r="E160" s="81"/>
      <c r="F160" s="81"/>
    </row>
    <row r="161" spans="1:6" ht="25.5" customHeight="1">
      <c r="A161" s="76" t="s">
        <v>355</v>
      </c>
      <c r="B161" s="50" t="s">
        <v>356</v>
      </c>
      <c r="C161" s="82" t="s">
        <v>127</v>
      </c>
      <c r="D161" s="83">
        <f>Доходы!D19-Расходы!D13</f>
        <v>-1088500</v>
      </c>
      <c r="E161" s="83">
        <f>Доходы!E19-Расходы!E13</f>
        <v>-552933.06999999983</v>
      </c>
      <c r="F161" s="8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9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358</v>
      </c>
      <c r="B1" s="142"/>
      <c r="C1" s="142"/>
      <c r="D1" s="142"/>
      <c r="E1" s="142"/>
      <c r="F1" s="142"/>
    </row>
    <row r="2" spans="1:6" ht="13.15" customHeight="1">
      <c r="A2" s="127" t="s">
        <v>359</v>
      </c>
      <c r="B2" s="127"/>
      <c r="C2" s="127"/>
      <c r="D2" s="127"/>
      <c r="E2" s="127"/>
      <c r="F2" s="127"/>
    </row>
    <row r="3" spans="1:6" ht="9" customHeight="1">
      <c r="A3" s="36"/>
      <c r="B3" s="51"/>
      <c r="C3" s="37"/>
      <c r="D3" s="38"/>
      <c r="E3" s="38"/>
      <c r="F3" s="52"/>
    </row>
    <row r="4" spans="1:6" ht="13.9" customHeight="1">
      <c r="A4" s="131" t="s">
        <v>21</v>
      </c>
      <c r="B4" s="128" t="s">
        <v>22</v>
      </c>
      <c r="C4" s="134" t="s">
        <v>360</v>
      </c>
      <c r="D4" s="124" t="s">
        <v>24</v>
      </c>
      <c r="E4" s="124" t="s">
        <v>25</v>
      </c>
      <c r="F4" s="121" t="s">
        <v>26</v>
      </c>
    </row>
    <row r="5" spans="1:6" ht="4.9000000000000004" customHeight="1">
      <c r="A5" s="132"/>
      <c r="B5" s="129"/>
      <c r="C5" s="135"/>
      <c r="D5" s="125"/>
      <c r="E5" s="125"/>
      <c r="F5" s="122"/>
    </row>
    <row r="6" spans="1:6" ht="6" customHeight="1">
      <c r="A6" s="132"/>
      <c r="B6" s="129"/>
      <c r="C6" s="135"/>
      <c r="D6" s="125"/>
      <c r="E6" s="125"/>
      <c r="F6" s="122"/>
    </row>
    <row r="7" spans="1:6" ht="4.9000000000000004" customHeight="1">
      <c r="A7" s="132"/>
      <c r="B7" s="129"/>
      <c r="C7" s="135"/>
      <c r="D7" s="125"/>
      <c r="E7" s="125"/>
      <c r="F7" s="122"/>
    </row>
    <row r="8" spans="1:6" ht="6" customHeight="1">
      <c r="A8" s="132"/>
      <c r="B8" s="129"/>
      <c r="C8" s="135"/>
      <c r="D8" s="125"/>
      <c r="E8" s="125"/>
      <c r="F8" s="122"/>
    </row>
    <row r="9" spans="1:6" ht="6" customHeight="1">
      <c r="A9" s="132"/>
      <c r="B9" s="129"/>
      <c r="C9" s="135"/>
      <c r="D9" s="125"/>
      <c r="E9" s="125"/>
      <c r="F9" s="122"/>
    </row>
    <row r="10" spans="1:6" ht="18" customHeight="1">
      <c r="A10" s="133"/>
      <c r="B10" s="130"/>
      <c r="C10" s="143"/>
      <c r="D10" s="126"/>
      <c r="E10" s="126"/>
      <c r="F10" s="123"/>
    </row>
    <row r="11" spans="1:6" ht="13.5" customHeight="1" thickBot="1">
      <c r="A11" s="20">
        <v>1</v>
      </c>
      <c r="B11" s="21">
        <v>2</v>
      </c>
      <c r="C11" s="22">
        <v>3</v>
      </c>
      <c r="D11" s="23" t="s">
        <v>27</v>
      </c>
      <c r="E11" s="45" t="s">
        <v>28</v>
      </c>
      <c r="F11" s="25" t="s">
        <v>29</v>
      </c>
    </row>
    <row r="12" spans="1:6" ht="34.5" customHeight="1">
      <c r="A12" s="85" t="s">
        <v>400</v>
      </c>
      <c r="B12" s="86" t="s">
        <v>361</v>
      </c>
      <c r="C12" s="87" t="s">
        <v>127</v>
      </c>
      <c r="D12" s="88">
        <f>D18</f>
        <v>1088500</v>
      </c>
      <c r="E12" s="89">
        <f>E18</f>
        <v>552933.06999999983</v>
      </c>
      <c r="F12" s="90">
        <f>F18</f>
        <v>1641433.0699999998</v>
      </c>
    </row>
    <row r="13" spans="1:6" ht="21" customHeight="1">
      <c r="A13" s="91" t="s">
        <v>33</v>
      </c>
      <c r="B13" s="92"/>
      <c r="C13" s="93"/>
      <c r="D13" s="94"/>
      <c r="E13" s="94"/>
      <c r="F13" s="95"/>
    </row>
    <row r="14" spans="1:6" ht="21.75" customHeight="1">
      <c r="A14" s="96" t="s">
        <v>362</v>
      </c>
      <c r="B14" s="97" t="s">
        <v>363</v>
      </c>
      <c r="C14" s="98" t="s">
        <v>127</v>
      </c>
      <c r="D14" s="99" t="s">
        <v>44</v>
      </c>
      <c r="E14" s="99" t="s">
        <v>44</v>
      </c>
      <c r="F14" s="100" t="s">
        <v>44</v>
      </c>
    </row>
    <row r="15" spans="1:6" ht="21.75" customHeight="1">
      <c r="A15" s="91" t="s">
        <v>364</v>
      </c>
      <c r="B15" s="92"/>
      <c r="C15" s="93"/>
      <c r="D15" s="94"/>
      <c r="E15" s="94"/>
      <c r="F15" s="95"/>
    </row>
    <row r="16" spans="1:6" ht="32.25" customHeight="1">
      <c r="A16" s="96" t="s">
        <v>365</v>
      </c>
      <c r="B16" s="97" t="s">
        <v>366</v>
      </c>
      <c r="C16" s="98" t="s">
        <v>127</v>
      </c>
      <c r="D16" s="99" t="s">
        <v>44</v>
      </c>
      <c r="E16" s="99" t="s">
        <v>44</v>
      </c>
      <c r="F16" s="100" t="s">
        <v>44</v>
      </c>
    </row>
    <row r="17" spans="1:6" ht="19.5" customHeight="1">
      <c r="A17" s="91" t="s">
        <v>364</v>
      </c>
      <c r="B17" s="92"/>
      <c r="C17" s="93"/>
      <c r="D17" s="94"/>
      <c r="E17" s="94"/>
      <c r="F17" s="95"/>
    </row>
    <row r="18" spans="1:6" ht="23.25" customHeight="1">
      <c r="A18" s="85" t="s">
        <v>367</v>
      </c>
      <c r="B18" s="86" t="s">
        <v>368</v>
      </c>
      <c r="C18" s="87" t="s">
        <v>401</v>
      </c>
      <c r="D18" s="88">
        <f>D19</f>
        <v>1088500</v>
      </c>
      <c r="E18" s="89">
        <f>E19</f>
        <v>552933.06999999983</v>
      </c>
      <c r="F18" s="90">
        <f>F19</f>
        <v>1641433.0699999998</v>
      </c>
    </row>
    <row r="19" spans="1:6" ht="31.5" customHeight="1">
      <c r="A19" s="85" t="s">
        <v>369</v>
      </c>
      <c r="B19" s="86" t="s">
        <v>368</v>
      </c>
      <c r="C19" s="87" t="s">
        <v>402</v>
      </c>
      <c r="D19" s="89">
        <f>D20+D24</f>
        <v>1088500</v>
      </c>
      <c r="E19" s="89">
        <f>E20+E24</f>
        <v>552933.06999999983</v>
      </c>
      <c r="F19" s="90">
        <f>D19+E19</f>
        <v>1641433.0699999998</v>
      </c>
    </row>
    <row r="20" spans="1:6" ht="24" customHeight="1">
      <c r="A20" s="85" t="s">
        <v>403</v>
      </c>
      <c r="B20" s="86" t="s">
        <v>370</v>
      </c>
      <c r="C20" s="87" t="s">
        <v>371</v>
      </c>
      <c r="D20" s="89">
        <f t="shared" ref="D20:E22" si="0">D21</f>
        <v>-16529000</v>
      </c>
      <c r="E20" s="89">
        <f t="shared" si="0"/>
        <v>-3756083.86</v>
      </c>
      <c r="F20" s="90" t="s">
        <v>357</v>
      </c>
    </row>
    <row r="21" spans="1:6" ht="28.5" customHeight="1">
      <c r="A21" s="101" t="s">
        <v>404</v>
      </c>
      <c r="B21" s="102" t="s">
        <v>370</v>
      </c>
      <c r="C21" s="103" t="s">
        <v>405</v>
      </c>
      <c r="D21" s="104">
        <f t="shared" si="0"/>
        <v>-16529000</v>
      </c>
      <c r="E21" s="104">
        <f t="shared" si="0"/>
        <v>-3756083.86</v>
      </c>
      <c r="F21" s="105" t="s">
        <v>357</v>
      </c>
    </row>
    <row r="22" spans="1:6" ht="30" customHeight="1">
      <c r="A22" s="101" t="s">
        <v>406</v>
      </c>
      <c r="B22" s="102" t="s">
        <v>370</v>
      </c>
      <c r="C22" s="103" t="s">
        <v>407</v>
      </c>
      <c r="D22" s="104">
        <f t="shared" si="0"/>
        <v>-16529000</v>
      </c>
      <c r="E22" s="104">
        <f t="shared" si="0"/>
        <v>-3756083.86</v>
      </c>
      <c r="F22" s="105" t="s">
        <v>357</v>
      </c>
    </row>
    <row r="23" spans="1:6" ht="30" customHeight="1">
      <c r="A23" s="101" t="s">
        <v>372</v>
      </c>
      <c r="B23" s="102" t="s">
        <v>370</v>
      </c>
      <c r="C23" s="103" t="s">
        <v>373</v>
      </c>
      <c r="D23" s="104">
        <v>-16529000</v>
      </c>
      <c r="E23" s="104">
        <v>-3756083.86</v>
      </c>
      <c r="F23" s="105" t="s">
        <v>357</v>
      </c>
    </row>
    <row r="24" spans="1:6" ht="30.75" customHeight="1">
      <c r="A24" s="85" t="s">
        <v>408</v>
      </c>
      <c r="B24" s="86" t="s">
        <v>374</v>
      </c>
      <c r="C24" s="87" t="s">
        <v>375</v>
      </c>
      <c r="D24" s="89">
        <f t="shared" ref="D24:E26" si="1">D25</f>
        <v>17617500</v>
      </c>
      <c r="E24" s="89">
        <f t="shared" si="1"/>
        <v>4309016.93</v>
      </c>
      <c r="F24" s="90" t="s">
        <v>357</v>
      </c>
    </row>
    <row r="25" spans="1:6" ht="25.5" customHeight="1">
      <c r="A25" s="101" t="s">
        <v>409</v>
      </c>
      <c r="B25" s="102" t="s">
        <v>374</v>
      </c>
      <c r="C25" s="103" t="s">
        <v>410</v>
      </c>
      <c r="D25" s="104">
        <f t="shared" si="1"/>
        <v>17617500</v>
      </c>
      <c r="E25" s="104">
        <f t="shared" si="1"/>
        <v>4309016.93</v>
      </c>
      <c r="F25" s="105" t="s">
        <v>357</v>
      </c>
    </row>
    <row r="26" spans="1:6" ht="24" customHeight="1">
      <c r="A26" s="101" t="s">
        <v>411</v>
      </c>
      <c r="B26" s="102" t="s">
        <v>374</v>
      </c>
      <c r="C26" s="103" t="s">
        <v>412</v>
      </c>
      <c r="D26" s="104">
        <f t="shared" si="1"/>
        <v>17617500</v>
      </c>
      <c r="E26" s="104">
        <f t="shared" si="1"/>
        <v>4309016.93</v>
      </c>
      <c r="F26" s="105" t="s">
        <v>357</v>
      </c>
    </row>
    <row r="27" spans="1:6" ht="27.75" customHeight="1">
      <c r="A27" s="101" t="s">
        <v>376</v>
      </c>
      <c r="B27" s="102" t="s">
        <v>374</v>
      </c>
      <c r="C27" s="103" t="s">
        <v>377</v>
      </c>
      <c r="D27" s="104">
        <v>17617500</v>
      </c>
      <c r="E27" s="104">
        <v>4309016.93</v>
      </c>
      <c r="F27" s="105" t="s">
        <v>357</v>
      </c>
    </row>
    <row r="28" spans="1:6" ht="12.75" customHeight="1">
      <c r="A28" s="106"/>
      <c r="B28" s="107"/>
      <c r="C28" s="107"/>
      <c r="D28" s="108"/>
      <c r="E28" s="108"/>
      <c r="F28" s="107"/>
    </row>
    <row r="29" spans="1:6" ht="12.75" customHeight="1">
      <c r="A29" s="107"/>
      <c r="B29" s="107"/>
      <c r="C29" s="107"/>
      <c r="D29" s="107"/>
      <c r="E29" s="107"/>
      <c r="F29" s="107"/>
    </row>
    <row r="30" spans="1:6" ht="12.75" customHeight="1">
      <c r="A30" s="106"/>
      <c r="B30" s="107"/>
      <c r="C30" s="107"/>
      <c r="D30" s="108"/>
      <c r="E30" s="108"/>
      <c r="F30" s="107"/>
    </row>
    <row r="31" spans="1:6" ht="42" customHeight="1">
      <c r="A31" s="109" t="s">
        <v>418</v>
      </c>
      <c r="B31" s="110"/>
      <c r="C31" s="111"/>
      <c r="D31" s="141" t="s">
        <v>419</v>
      </c>
      <c r="E31" s="141"/>
      <c r="F31" s="107"/>
    </row>
    <row r="32" spans="1:6" ht="12.75" customHeight="1">
      <c r="A32" s="109"/>
      <c r="B32" s="110"/>
      <c r="C32" s="110"/>
      <c r="D32" s="110"/>
      <c r="E32" s="110"/>
      <c r="F32" s="107"/>
    </row>
    <row r="33" spans="1:6" ht="12.75" customHeight="1">
      <c r="A33" s="109" t="s">
        <v>414</v>
      </c>
      <c r="B33" s="110"/>
      <c r="C33" s="111"/>
      <c r="D33" s="141" t="s">
        <v>413</v>
      </c>
      <c r="E33" s="141"/>
      <c r="F33" s="107"/>
    </row>
    <row r="34" spans="1:6" ht="31.5" customHeight="1">
      <c r="A34" s="113" t="s">
        <v>415</v>
      </c>
      <c r="B34" s="114"/>
      <c r="C34" s="114" t="s">
        <v>416</v>
      </c>
      <c r="D34" s="114" t="s">
        <v>417</v>
      </c>
      <c r="E34" s="110"/>
      <c r="F34" s="107"/>
    </row>
    <row r="35" spans="1:6" ht="12.75" customHeight="1">
      <c r="A35" s="109"/>
      <c r="B35" s="110"/>
      <c r="C35" s="110"/>
      <c r="D35" s="110"/>
      <c r="E35" s="110"/>
      <c r="F35" s="107"/>
    </row>
    <row r="36" spans="1:6" ht="12.75" customHeight="1">
      <c r="A36" s="109" t="s">
        <v>420</v>
      </c>
      <c r="B36" s="110"/>
      <c r="C36" s="110"/>
      <c r="D36" s="110"/>
      <c r="E36" s="110"/>
      <c r="F36" s="107"/>
    </row>
  </sheetData>
  <mergeCells count="10">
    <mergeCell ref="D31:E31"/>
    <mergeCell ref="D33:E3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72:F72">
    <cfRule type="cellIs" priority="5" operator="equal">
      <formula>0</formula>
    </cfRule>
  </conditionalFormatting>
  <conditionalFormatting sqref="F15:F17 E13:F13 E15">
    <cfRule type="cellIs" dxfId="0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378</v>
      </c>
      <c r="B1" t="s">
        <v>379</v>
      </c>
    </row>
    <row r="2" spans="1:2">
      <c r="A2" t="s">
        <v>380</v>
      </c>
      <c r="B2" t="s">
        <v>381</v>
      </c>
    </row>
    <row r="3" spans="1:2">
      <c r="A3" t="s">
        <v>382</v>
      </c>
      <c r="B3" t="s">
        <v>6</v>
      </c>
    </row>
    <row r="4" spans="1:2">
      <c r="A4" t="s">
        <v>383</v>
      </c>
      <c r="B4" t="s">
        <v>384</v>
      </c>
    </row>
    <row r="5" spans="1:2">
      <c r="A5" t="s">
        <v>385</v>
      </c>
      <c r="B5" t="s">
        <v>386</v>
      </c>
    </row>
    <row r="6" spans="1:2">
      <c r="A6" t="s">
        <v>387</v>
      </c>
      <c r="B6" t="s">
        <v>379</v>
      </c>
    </row>
    <row r="7" spans="1:2">
      <c r="A7" t="s">
        <v>388</v>
      </c>
      <c r="B7" t="s">
        <v>0</v>
      </c>
    </row>
    <row r="8" spans="1:2">
      <c r="A8" t="s">
        <v>389</v>
      </c>
      <c r="B8" t="s">
        <v>0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18</v>
      </c>
    </row>
    <row r="11" spans="1:2">
      <c r="A11" t="s">
        <v>393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ГуковоХутор</cp:lastModifiedBy>
  <cp:lastPrinted>2025-04-10T08:09:48Z</cp:lastPrinted>
  <dcterms:created xsi:type="dcterms:W3CDTF">2025-04-03T07:08:37Z</dcterms:created>
  <dcterms:modified xsi:type="dcterms:W3CDTF">2025-04-10T08:15:41Z</dcterms:modified>
</cp:coreProperties>
</file>